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ED-PSDS C9\Downloads\"/>
    </mc:Choice>
  </mc:AlternateContent>
  <bookViews>
    <workbookView xWindow="0" yWindow="0" windowWidth="20490" windowHeight="70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49" i="1"/>
  <c r="I35" i="1"/>
  <c r="D35" i="1"/>
  <c r="C35" i="1"/>
  <c r="I34" i="1"/>
  <c r="D34" i="1"/>
  <c r="C34" i="1"/>
  <c r="I33" i="1"/>
  <c r="D33" i="1"/>
  <c r="C33" i="1"/>
  <c r="I32" i="1"/>
  <c r="D32" i="1"/>
  <c r="C32" i="1"/>
  <c r="I31" i="1"/>
  <c r="D31" i="1"/>
  <c r="C31" i="1"/>
  <c r="I30" i="1"/>
  <c r="D30" i="1"/>
  <c r="C30" i="1"/>
  <c r="I29" i="1"/>
  <c r="D29" i="1"/>
  <c r="C29" i="1"/>
  <c r="I28" i="1"/>
  <c r="D28" i="1"/>
  <c r="C28" i="1"/>
  <c r="I27" i="1"/>
  <c r="D27" i="1"/>
  <c r="C27" i="1"/>
  <c r="I26" i="1"/>
  <c r="D26" i="1"/>
  <c r="C26" i="1"/>
  <c r="I23" i="1"/>
  <c r="D23" i="1"/>
  <c r="C23" i="1"/>
  <c r="I22" i="1"/>
  <c r="D22" i="1"/>
  <c r="C22" i="1"/>
  <c r="I21" i="1"/>
  <c r="D21" i="1"/>
  <c r="C21" i="1"/>
  <c r="I20" i="1"/>
  <c r="I19" i="1"/>
  <c r="D19" i="1"/>
  <c r="C19" i="1"/>
  <c r="I18" i="1"/>
  <c r="D18" i="1"/>
  <c r="C18" i="1"/>
  <c r="I17" i="1"/>
  <c r="D17" i="1"/>
  <c r="C17" i="1"/>
  <c r="I16" i="1"/>
  <c r="D16" i="1"/>
  <c r="C16" i="1"/>
  <c r="J13" i="1"/>
</calcChain>
</file>

<file path=xl/sharedStrings.xml><?xml version="1.0" encoding="utf-8"?>
<sst xmlns="http://schemas.openxmlformats.org/spreadsheetml/2006/main" count="37" uniqueCount="36">
  <si>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</si>
  <si>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</si>
  <si>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</si>
  <si>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</si>
  <si>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</si>
  <si>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</si>
  <si>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</si>
  <si>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</si>
  <si>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</si>
  <si>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</si>
  <si>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</si>
  <si>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20-09-44</t>
  </si>
  <si>
    <t>Date:</t>
  </si>
  <si>
    <t>SGOD</t>
  </si>
  <si>
    <t>OSDS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</si>
  <si>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</si>
  <si>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</si>
  <si>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</si>
  <si>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</si>
  <si>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</si>
  <si>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</si>
  <si>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</si>
  <si>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</si>
  <si>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SDS</t>
  </si>
  <si>
    <t>ASDS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</si>
  <si>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</si>
  <si>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</si>
  <si>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</si>
  <si>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</si>
  <si>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</si>
  <si>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</si>
  <si>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</si>
  <si>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</si>
  <si>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</si>
  <si>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</si>
  <si>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ABC = P 58,900.00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</si>
</sst>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Arial Narrow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18" xfId="0" applyFont="1" applyBorder="1"/>
    <xf numFmtId="0" fontId="1" fillId="0" borderId="11" xfId="0" applyFont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left"/>
    </xf>
    <xf numFmtId="0" fontId="6" fillId="0" borderId="20" xfId="0" applyFont="1" applyBorder="1"/>
    <xf numFmtId="0" fontId="6" fillId="0" borderId="2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22" xfId="0" applyFont="1" applyBorder="1"/>
    <xf numFmtId="0" fontId="1" fillId="0" borderId="23" xfId="0" applyFont="1" applyBorder="1"/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6" fillId="0" borderId="26" xfId="0" applyFont="1" applyBorder="1"/>
    <xf numFmtId="0" fontId="6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2" fillId="2" borderId="0" xfId="0" applyFont="1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5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0" xfId="0" applyFont="1" applyBorder="1"/>
    <xf numFmtId="0" fontId="1" fillId="0" borderId="33" xfId="0" applyFont="1" applyBorder="1"/>
    <xf numFmtId="0" fontId="2" fillId="0" borderId="34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2" fillId="0" borderId="34" xfId="0" applyFont="1" applyBorder="1"/>
    <xf numFmtId="0" fontId="6" fillId="0" borderId="35" xfId="0" applyFont="1" applyBorder="1"/>
    <xf numFmtId="0" fontId="2" fillId="0" borderId="28" xfId="0" applyFont="1" applyBorder="1"/>
    <xf numFmtId="0" fontId="2" fillId="0" borderId="32" xfId="0" applyFont="1" applyBorder="1"/>
    <xf numFmtId="0" fontId="6" fillId="0" borderId="32" xfId="0" applyFont="1" applyBorder="1"/>
    <xf numFmtId="0" fontId="6" fillId="0" borderId="36" xfId="0" applyFont="1" applyBorder="1"/>
    <xf numFmtId="0" fontId="2" fillId="0" borderId="34" xfId="0" applyFont="1" applyBorder="1" applyAlignment="1">
      <alignment horizontal="center"/>
    </xf>
    <xf numFmtId="0" fontId="6" fillId="0" borderId="37" xfId="0" applyFont="1" applyBorder="1"/>
    <xf numFmtId="0" fontId="2" fillId="0" borderId="38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164" fontId="2" fillId="0" borderId="39" xfId="0" applyNumberFormat="1" applyFont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/>
    <xf numFmtId="0" fontId="5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41" xfId="0" applyFont="1" applyBorder="1"/>
    <xf numFmtId="0" fontId="9" fillId="0" borderId="34" xfId="0" applyFont="1" applyBorder="1"/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9" fillId="0" borderId="28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10" fillId="0" borderId="2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238125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rchase%20Request%202020%20(NEW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CANVASS FORM"/>
      <sheetName val="CANVASS FORM (2)"/>
      <sheetName val="Q1 Supplies"/>
      <sheetName val="Q2 Supplies"/>
      <sheetName val="CANVASS FORM (3)"/>
      <sheetName val="CANVASS FORM (4)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 xml:space="preserve">REQUESTED BY: 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>Division Webinar-Orientation on SPED Curriculum, Programs and Activities (Sept 23-25, 2020)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39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90</v>
          </cell>
          <cell r="V121" t="str">
            <v xml:space="preserve"> - </v>
          </cell>
          <cell r="W121" t="str">
            <v xml:space="preserve"> - </v>
          </cell>
          <cell r="X121" t="str">
            <v xml:space="preserve"> - 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</row>
        <row r="125">
          <cell r="A125" t="str">
            <v>20-09-39</v>
          </cell>
          <cell r="B125">
            <v>44102</v>
          </cell>
          <cell r="C125" t="str">
            <v>RITA P. BUNDALIAN</v>
          </cell>
          <cell r="D125" t="str">
            <v>EPS 1-English</v>
          </cell>
          <cell r="E125" t="str">
            <v>Webinar on Teaching Reading to Beginning and Struggling Readers (Oct 20, 2020)</v>
          </cell>
          <cell r="F125" t="str">
            <v xml:space="preserve"> - </v>
          </cell>
          <cell r="G125" t="str">
            <v>packs</v>
          </cell>
          <cell r="H125" t="str">
            <v>Special Papers</v>
          </cell>
          <cell r="I125" t="str">
            <v>10</v>
          </cell>
          <cell r="J125" t="str">
            <v>pcs</v>
          </cell>
          <cell r="K125" t="str">
            <v>64GB Flash Drive for the 53 Teachers</v>
          </cell>
          <cell r="L125" t="str">
            <v>53</v>
          </cell>
          <cell r="M125" t="str">
            <v xml:space="preserve"> - </v>
          </cell>
          <cell r="N125" t="str">
            <v>Participants from Elementary and High Schools</v>
          </cell>
          <cell r="O125" t="str">
            <v xml:space="preserve"> - </v>
          </cell>
          <cell r="P125" t="str">
            <v>pcs.</v>
          </cell>
          <cell r="Q125" t="str">
            <v>1TB External Hard Drive</v>
          </cell>
          <cell r="R125" t="str">
            <v>10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</row>
        <row r="126">
          <cell r="A126" t="str">
            <v>20-09-40</v>
          </cell>
          <cell r="B126">
            <v>44102</v>
          </cell>
          <cell r="C126" t="str">
            <v>RITA P. BUNDALIAN</v>
          </cell>
          <cell r="D126" t="str">
            <v>EPS 1-English</v>
          </cell>
          <cell r="E126" t="str">
            <v>Webinar on Families Building Better Readers: School Home Connections (Oct 21, 2020)</v>
          </cell>
          <cell r="F126" t="str">
            <v xml:space="preserve"> - </v>
          </cell>
          <cell r="G126" t="str">
            <v>packs</v>
          </cell>
          <cell r="H126" t="str">
            <v>Special Papers</v>
          </cell>
          <cell r="I126" t="str">
            <v>10</v>
          </cell>
          <cell r="J126" t="str">
            <v>pcs</v>
          </cell>
          <cell r="K126" t="str">
            <v>Envelopes</v>
          </cell>
          <cell r="L126" t="str">
            <v>12</v>
          </cell>
          <cell r="M126" t="str">
            <v>pcs</v>
          </cell>
          <cell r="N126" t="str">
            <v>64GB Flash Drive for 53 Teachers</v>
          </cell>
          <cell r="O126" t="str">
            <v>53</v>
          </cell>
          <cell r="P126" t="str">
            <v xml:space="preserve"> - </v>
          </cell>
          <cell r="Q126" t="str">
            <v>Participants from Elementary and High Schools</v>
          </cell>
          <cell r="R126" t="str">
            <v xml:space="preserve"> - </v>
          </cell>
          <cell r="S126" t="str">
            <v>pcs.</v>
          </cell>
          <cell r="T126" t="str">
            <v>1TB External Hard Drive</v>
          </cell>
          <cell r="U126" t="str">
            <v>5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</row>
        <row r="127">
          <cell r="A127" t="str">
            <v>20-09-41</v>
          </cell>
          <cell r="B127">
            <v>44102</v>
          </cell>
          <cell r="C127" t="str">
            <v>RITA P. BUNDALIAN</v>
          </cell>
          <cell r="D127" t="str">
            <v>EPS 1-English</v>
          </cell>
          <cell r="E127" t="str">
            <v>Webinar on Division Video Production for TV-Based Lesson (Nov 9 &amp; 16, 2020)</v>
          </cell>
          <cell r="F127" t="str">
            <v xml:space="preserve"> - </v>
          </cell>
          <cell r="G127" t="str">
            <v>pcs</v>
          </cell>
          <cell r="H127" t="str">
            <v>64GB Flash Drive for the 53 Teachers</v>
          </cell>
          <cell r="I127" t="str">
            <v>53</v>
          </cell>
          <cell r="J127" t="str">
            <v xml:space="preserve"> - </v>
          </cell>
          <cell r="K127" t="str">
            <v>Participants from Elementary and High Schools</v>
          </cell>
          <cell r="L127" t="str">
            <v xml:space="preserve"> - </v>
          </cell>
          <cell r="M127" t="str">
            <v>pcs</v>
          </cell>
          <cell r="N127" t="str">
            <v>Ring Light for Trainers TWG/Facilitators</v>
          </cell>
          <cell r="O127" t="str">
            <v>19</v>
          </cell>
          <cell r="P127" t="str">
            <v xml:space="preserve"> - </v>
          </cell>
          <cell r="Q127" t="str">
            <v>10"/26cm Selfie LED Ring Light Tripod Photo Studio</v>
          </cell>
          <cell r="R127" t="str">
            <v xml:space="preserve"> - </v>
          </cell>
          <cell r="S127" t="str">
            <v xml:space="preserve"> - </v>
          </cell>
          <cell r="T127" t="str">
            <v>Photography Dimmable with Tripod Stand (with Phone Clip)</v>
          </cell>
          <cell r="U127" t="str">
            <v xml:space="preserve"> - </v>
          </cell>
          <cell r="V127" t="str">
            <v>pcs.</v>
          </cell>
          <cell r="W127" t="str">
            <v>Notebooks for TWG</v>
          </cell>
          <cell r="X127" t="str">
            <v>100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</row>
        <row r="128">
          <cell r="A128" t="str">
            <v>20-09-42</v>
          </cell>
          <cell r="B128">
            <v>44102</v>
          </cell>
          <cell r="C128" t="str">
            <v>ROCHELLA C. DAVID</v>
          </cell>
          <cell r="D128" t="str">
            <v>EPS 1-FILIPINO</v>
          </cell>
          <cell r="E128" t="str">
            <v>Pansangay na Pagsasanay sa Pagtuturo ng Filipino (Sept 28-29, 2020)</v>
          </cell>
          <cell r="F128" t="str">
            <v xml:space="preserve"> - </v>
          </cell>
          <cell r="G128" t="str">
            <v>pcs</v>
          </cell>
          <cell r="H128" t="str">
            <v>64GB Flash Drive</v>
          </cell>
          <cell r="I128" t="str">
            <v>57</v>
          </cell>
          <cell r="J128" t="str">
            <v>pcs.</v>
          </cell>
          <cell r="K128" t="str">
            <v>1TB External Hard Drive for Resource Speakers</v>
          </cell>
          <cell r="L128" t="str">
            <v>5</v>
          </cell>
          <cell r="M128" t="str">
            <v>packs</v>
          </cell>
          <cell r="N128" t="str">
            <v>Special Papers</v>
          </cell>
          <cell r="O128" t="str">
            <v>4</v>
          </cell>
          <cell r="P128" t="str">
            <v>pcs</v>
          </cell>
          <cell r="Q128" t="str">
            <v>Plastic Envelope/Jacket</v>
          </cell>
          <cell r="R128" t="str">
            <v>4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</row>
        <row r="129">
          <cell r="A129" t="str">
            <v>20-09-43</v>
          </cell>
          <cell r="B129">
            <v>44102</v>
          </cell>
          <cell r="C129" t="str">
            <v>ROCHELLA C. DAVID</v>
          </cell>
          <cell r="D129" t="str">
            <v>EPS 1-FILIPINO</v>
          </cell>
          <cell r="E129" t="str">
            <v>Division Webinar-Orientation on the Adoption of the Blended Delivery Model for Teacher Professional Development: Division Roll-out of ELLN Digital for K to 3 Teachers (Sept 29-30, 2020)</v>
          </cell>
          <cell r="F129" t="str">
            <v xml:space="preserve"> - </v>
          </cell>
          <cell r="G129" t="str">
            <v>pcs</v>
          </cell>
          <cell r="H129" t="str">
            <v>64GB Flash Drive</v>
          </cell>
          <cell r="I129" t="str">
            <v>55</v>
          </cell>
          <cell r="J129" t="str">
            <v>pcs.</v>
          </cell>
          <cell r="K129" t="str">
            <v>1TB External Hard Drive for Resource Speakers</v>
          </cell>
          <cell r="L129" t="str">
            <v>10</v>
          </cell>
          <cell r="M129" t="str">
            <v>packs</v>
          </cell>
          <cell r="N129" t="str">
            <v>Special Papers</v>
          </cell>
          <cell r="O129" t="str">
            <v>3</v>
          </cell>
          <cell r="P129" t="str">
            <v>pcs</v>
          </cell>
          <cell r="Q129" t="str">
            <v>Plastic Envelope/Jacket</v>
          </cell>
          <cell r="R129" t="str">
            <v>5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</row>
        <row r="130">
          <cell r="A130" t="str">
            <v>20-09-44</v>
          </cell>
          <cell r="B130">
            <v>44102</v>
          </cell>
          <cell r="C130" t="str">
            <v>MA. ESPERANZA S. MALANG</v>
          </cell>
          <cell r="D130" t="str">
            <v>EPS 1</v>
          </cell>
          <cell r="E130" t="str">
            <v>Division Webinar on Project ISIP-MCE and Project ZNN (Online Capacity Building on Math Vedic, Computing Math Problems using Calculator and Video Development)-ELEMENTARY (Oct 19-21, 2020)</v>
          </cell>
          <cell r="F130" t="str">
            <v xml:space="preserve"> - </v>
          </cell>
          <cell r="G130" t="str">
            <v>pcs</v>
          </cell>
          <cell r="H130" t="str">
            <v>64GB Flash Drive for the 48 Participants</v>
          </cell>
          <cell r="I130" t="str">
            <v>48</v>
          </cell>
          <cell r="J130" t="str">
            <v>pcs.</v>
          </cell>
          <cell r="K130" t="str">
            <v>Pen Tablets 10 moons G10 Master Graphic Pad</v>
          </cell>
          <cell r="L130" t="str">
            <v>6</v>
          </cell>
          <cell r="M130" t="str">
            <v xml:space="preserve"> - </v>
          </cell>
          <cell r="N130" t="str">
            <v>8192 Levels Digital Drawing Pad No need Charge Pen Pad</v>
          </cell>
          <cell r="O130" t="str">
            <v xml:space="preserve"> - </v>
          </cell>
          <cell r="P130" t="str">
            <v xml:space="preserve"> - </v>
          </cell>
          <cell r="Q130" t="str">
            <v>Support Android device for TWG/Facilitators</v>
          </cell>
          <cell r="R130" t="str">
            <v xml:space="preserve"> - </v>
          </cell>
          <cell r="S130" t="str">
            <v>pcs.</v>
          </cell>
          <cell r="T130" t="str">
            <v>Pen tablet for TWG/Facilitators</v>
          </cell>
          <cell r="U130" t="str">
            <v xml:space="preserve"> - </v>
          </cell>
          <cell r="V130" t="str">
            <v>pcs.</v>
          </cell>
          <cell r="W130" t="str">
            <v>Pen Tablets 10 moons G10 Master Graphic Pad</v>
          </cell>
          <cell r="X130" t="str">
            <v>7</v>
          </cell>
          <cell r="Y130" t="str">
            <v xml:space="preserve"> - </v>
          </cell>
          <cell r="Z130" t="str">
            <v>8192 Levels Digital Drawing Pad No need Charge Pen Pad</v>
          </cell>
          <cell r="AA130" t="str">
            <v xml:space="preserve"> - </v>
          </cell>
          <cell r="AB130" t="str">
            <v xml:space="preserve"> - </v>
          </cell>
          <cell r="AC130" t="str">
            <v>Support Android device for Resource Speakers</v>
          </cell>
          <cell r="AD130" t="str">
            <v xml:space="preserve"> - </v>
          </cell>
          <cell r="AE130" t="str">
            <v>packs</v>
          </cell>
          <cell r="AF130" t="str">
            <v>Special Paper</v>
          </cell>
          <cell r="AG130" t="str">
            <v>4</v>
          </cell>
          <cell r="AH130" t="str">
            <v>pcs</v>
          </cell>
          <cell r="AI130" t="str">
            <v>Certificate Holders</v>
          </cell>
          <cell r="AJ130" t="str">
            <v>8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</row>
        <row r="131">
          <cell r="A131" t="str">
            <v>20-09-45</v>
          </cell>
          <cell r="B131">
            <v>44102</v>
          </cell>
          <cell r="C131" t="str">
            <v>MA. ESPERANZA S. MALANG</v>
          </cell>
          <cell r="D131" t="str">
            <v>EPS 1</v>
          </cell>
          <cell r="E131" t="str">
            <v>Division Webinar on Project ISIP-MCE and Project ZNN (Online Capacity Building on Math Vedic, Computing Math Problems using Calculator and Video Development)-JUNIOR &amp; SENIOR HS (Oct 21-23, 2020)</v>
          </cell>
          <cell r="F131" t="str">
            <v xml:space="preserve"> - </v>
          </cell>
          <cell r="G131" t="str">
            <v>pcs</v>
          </cell>
          <cell r="H131" t="str">
            <v>64GB Flash Drive for the 35 Participants</v>
          </cell>
          <cell r="I131" t="str">
            <v>35</v>
          </cell>
          <cell r="J131" t="str">
            <v>pcs.</v>
          </cell>
          <cell r="K131" t="str">
            <v>Pen Tablets 10 moons G10 Master Graphic Pad</v>
          </cell>
          <cell r="L131" t="str">
            <v>5</v>
          </cell>
          <cell r="M131" t="str">
            <v xml:space="preserve"> - </v>
          </cell>
          <cell r="N131" t="str">
            <v>8192 Levels Digital Drawing Pad No need Charge Pen Pad</v>
          </cell>
          <cell r="O131" t="str">
            <v xml:space="preserve"> - </v>
          </cell>
          <cell r="P131" t="str">
            <v xml:space="preserve"> - </v>
          </cell>
          <cell r="Q131" t="str">
            <v>Support Android device for TWG/Facilitators</v>
          </cell>
          <cell r="R131" t="str">
            <v xml:space="preserve"> - </v>
          </cell>
          <cell r="S131" t="str">
            <v>pcs.</v>
          </cell>
          <cell r="T131" t="str">
            <v>Pen tablet for TWG/Facilitators</v>
          </cell>
          <cell r="U131" t="str">
            <v xml:space="preserve"> - </v>
          </cell>
          <cell r="V131" t="str">
            <v>pcs.</v>
          </cell>
          <cell r="W131" t="str">
            <v>Pen Tablets 10 moons G10 Master Graphic Pad</v>
          </cell>
          <cell r="X131" t="str">
            <v>6</v>
          </cell>
          <cell r="Y131" t="str">
            <v xml:space="preserve"> - </v>
          </cell>
          <cell r="Z131" t="str">
            <v>8192 Levels Digital Drawing Pad No need Charge Pen Pad</v>
          </cell>
          <cell r="AA131" t="str">
            <v xml:space="preserve"> - </v>
          </cell>
          <cell r="AB131" t="str">
            <v xml:space="preserve"> - </v>
          </cell>
          <cell r="AC131" t="str">
            <v>Support Android device for Resource Speakers</v>
          </cell>
          <cell r="AD131" t="str">
            <v xml:space="preserve"> - </v>
          </cell>
          <cell r="AE131" t="str">
            <v>pcs</v>
          </cell>
          <cell r="AF131" t="str">
            <v>Certificate Holders</v>
          </cell>
          <cell r="AG131" t="str">
            <v>3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</row>
        <row r="132">
          <cell r="A132" t="str">
            <v>20-09-46</v>
          </cell>
          <cell r="B132">
            <v>44102</v>
          </cell>
          <cell r="C132" t="str">
            <v>REYNALDO G. CABRERA</v>
          </cell>
          <cell r="D132" t="str">
            <v>EPS 1</v>
          </cell>
          <cell r="E132" t="str">
            <v>Webinar on the Development of Video Lessons (Sept 23-25, 2020)</v>
          </cell>
          <cell r="F132" t="str">
            <v xml:space="preserve"> - </v>
          </cell>
          <cell r="G132" t="str">
            <v>pcs</v>
          </cell>
          <cell r="H132" t="str">
            <v>HD Web Camera, USB 2.0 1080 P, Full HD 2M</v>
          </cell>
          <cell r="I132" t="str">
            <v>9</v>
          </cell>
          <cell r="J132" t="str">
            <v>pcs</v>
          </cell>
          <cell r="K132" t="str">
            <v>Wireless Microphone 2.4G Wireless Microphone System</v>
          </cell>
          <cell r="L132" t="str">
            <v>9</v>
          </cell>
          <cell r="M132" t="str">
            <v xml:space="preserve"> - </v>
          </cell>
          <cell r="N132" t="str">
            <v>with Lavalier Lapel Mics</v>
          </cell>
          <cell r="O132" t="str">
            <v xml:space="preserve"> - </v>
          </cell>
          <cell r="P132" t="str">
            <v>pcs</v>
          </cell>
          <cell r="Q132" t="str">
            <v>Tripod</v>
          </cell>
          <cell r="R132" t="str">
            <v>9</v>
          </cell>
          <cell r="S132" t="str">
            <v>pcs.</v>
          </cell>
          <cell r="T132" t="str">
            <v>Ring Light</v>
          </cell>
          <cell r="U132" t="str">
            <v>9</v>
          </cell>
          <cell r="V132" t="str">
            <v>packs</v>
          </cell>
          <cell r="W132" t="str">
            <v>Vellum Board</v>
          </cell>
          <cell r="X132" t="str">
            <v>5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</row>
        <row r="133">
          <cell r="A133" t="str">
            <v>20-09-47</v>
          </cell>
          <cell r="B133">
            <v>44102</v>
          </cell>
          <cell r="C133" t="str">
            <v>ARCELY G. GARCIA</v>
          </cell>
          <cell r="D133" t="str">
            <v>SEPS</v>
          </cell>
          <cell r="E133" t="str">
            <v>2020 Division Teachers Day Celebration (Sept 30, 2020)</v>
          </cell>
          <cell r="F133" t="str">
            <v xml:space="preserve"> - </v>
          </cell>
          <cell r="G133" t="str">
            <v>pax</v>
          </cell>
          <cell r="H133" t="str">
            <v>Meals for the TWG and Performers (AM Snacks and Lunch)</v>
          </cell>
          <cell r="I133" t="str">
            <v>50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</row>
        <row r="134">
          <cell r="A134" t="str">
            <v>20-09-48</v>
          </cell>
          <cell r="B134">
            <v>44102</v>
          </cell>
          <cell r="C134" t="str">
            <v>GEMIMA A. ESTRABILLO</v>
          </cell>
          <cell r="D134" t="str">
            <v>EPS 1-Science</v>
          </cell>
          <cell r="E134" t="str">
            <v>Project SHAPES-DGBL (Webinar on Digital Game-Based Learning in Science Teaching-Elementary (Sept 17-18, 2020)</v>
          </cell>
          <cell r="F134" t="str">
            <v xml:space="preserve"> - </v>
          </cell>
          <cell r="G134" t="str">
            <v>packs</v>
          </cell>
          <cell r="H134" t="str">
            <v>Special Papers</v>
          </cell>
          <cell r="I134" t="str">
            <v>4</v>
          </cell>
          <cell r="J134" t="str">
            <v>pcs</v>
          </cell>
          <cell r="K134" t="str">
            <v>Plastic Envelope/Jacket</v>
          </cell>
          <cell r="L134" t="str">
            <v>9</v>
          </cell>
          <cell r="M134" t="str">
            <v>pcs</v>
          </cell>
          <cell r="N134" t="str">
            <v>64GB Flash Drive for the  Participants</v>
          </cell>
          <cell r="O134" t="str">
            <v>54</v>
          </cell>
          <cell r="P134" t="str">
            <v>pcs.</v>
          </cell>
          <cell r="Q134" t="str">
            <v>1TB External Hard Drive for Resource Speakers</v>
          </cell>
          <cell r="R134" t="str">
            <v>6</v>
          </cell>
          <cell r="S134" t="str">
            <v>pcs.</v>
          </cell>
          <cell r="T134" t="str">
            <v>Ring Light for Resource Speaker</v>
          </cell>
          <cell r="U134" t="str">
            <v>1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</row>
        <row r="135">
          <cell r="A135" t="str">
            <v>20-09-49</v>
          </cell>
          <cell r="B135">
            <v>44102</v>
          </cell>
          <cell r="C135" t="str">
            <v>GEMIMA A. ESTRABILLO</v>
          </cell>
          <cell r="D135" t="str">
            <v>EPS 1-Science</v>
          </cell>
          <cell r="E135" t="str">
            <v>Project SHAPES-DGBL (Webinar on Digital Game-Based Learning in Science Teaching-Special Science Classes Teachers (Sept 10-11, 2020)</v>
          </cell>
          <cell r="F135" t="str">
            <v xml:space="preserve"> - </v>
          </cell>
          <cell r="G135" t="str">
            <v>packs</v>
          </cell>
          <cell r="H135" t="str">
            <v>Special Papers</v>
          </cell>
          <cell r="I135" t="str">
            <v>1</v>
          </cell>
          <cell r="J135" t="str">
            <v>pcs</v>
          </cell>
          <cell r="K135" t="str">
            <v>64GB Flash Drive for the  Participants</v>
          </cell>
          <cell r="L135" t="str">
            <v>42</v>
          </cell>
          <cell r="M135" t="str">
            <v>pcs.</v>
          </cell>
          <cell r="N135" t="str">
            <v>1TB External Hard Drive for 2 Resource Speakers &amp; 4 TWG</v>
          </cell>
          <cell r="O135" t="str">
            <v>6</v>
          </cell>
          <cell r="P135" t="str">
            <v>pcs.</v>
          </cell>
          <cell r="Q135" t="str">
            <v>Ring Light for Resource Speaker</v>
          </cell>
          <cell r="R135" t="str">
            <v>1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</row>
        <row r="136">
          <cell r="A136" t="str">
            <v>20-09-50</v>
          </cell>
          <cell r="B136">
            <v>44102</v>
          </cell>
          <cell r="C136" t="str">
            <v>GEMIMA A. ESTRABILLO</v>
          </cell>
          <cell r="D136" t="str">
            <v>EPS 1-Science</v>
          </cell>
          <cell r="E136" t="str">
            <v>Project SHAPES-DGBL (Webinar on Digital Game-Based Learning in Science Teaching-Secondary (Junior &amp; Senior High School) (Sept 24-25, 2020)</v>
          </cell>
          <cell r="F136" t="str">
            <v xml:space="preserve"> - </v>
          </cell>
          <cell r="G136" t="str">
            <v>pcs</v>
          </cell>
          <cell r="H136" t="str">
            <v>Certificate Holders</v>
          </cell>
          <cell r="I136" t="str">
            <v>2</v>
          </cell>
          <cell r="J136" t="str">
            <v>pcs</v>
          </cell>
          <cell r="K136" t="str">
            <v>64GB Flash Drive for the  Participants</v>
          </cell>
          <cell r="L136" t="str">
            <v>56</v>
          </cell>
          <cell r="M136" t="str">
            <v>pcs.</v>
          </cell>
          <cell r="N136" t="str">
            <v>1TB External Hard Drive for 1 Resource Speaker &amp; 5 TWG</v>
          </cell>
          <cell r="O136" t="str">
            <v>6</v>
          </cell>
          <cell r="P136" t="str">
            <v>pcs.</v>
          </cell>
          <cell r="Q136" t="str">
            <v>Ring Light for 1 Resource Speaker</v>
          </cell>
          <cell r="R136" t="str">
            <v>3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</row>
        <row r="137">
          <cell r="A137" t="str">
            <v>20-09-51</v>
          </cell>
          <cell r="B137">
            <v>44102</v>
          </cell>
          <cell r="C137" t="str">
            <v>ENRIQUE D. PANGILINAN</v>
          </cell>
          <cell r="D137" t="str">
            <v>AO V</v>
          </cell>
          <cell r="E137" t="str">
            <v>Replacement of worn-out doorknob at AO V Office</v>
          </cell>
          <cell r="F137" t="str">
            <v xml:space="preserve"> - </v>
          </cell>
          <cell r="G137" t="str">
            <v>pc</v>
          </cell>
          <cell r="H137" t="str">
            <v>Doorknob</v>
          </cell>
          <cell r="I137" t="str">
            <v>1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</row>
        <row r="138">
          <cell r="A138" t="str">
            <v>20-09-52</v>
          </cell>
          <cell r="B138">
            <v>44102</v>
          </cell>
          <cell r="C138" t="str">
            <v>ARMIN M. TAYAG</v>
          </cell>
          <cell r="D138" t="str">
            <v>Supply Officer</v>
          </cell>
          <cell r="E138" t="str">
            <v>For COA Supplies Office - 3rd Quarter</v>
          </cell>
          <cell r="F138" t="str">
            <v xml:space="preserve"> - </v>
          </cell>
          <cell r="G138" t="str">
            <v>packs</v>
          </cell>
          <cell r="H138" t="str">
            <v>Dishwashing Liquid</v>
          </cell>
          <cell r="I138" t="str">
            <v>5</v>
          </cell>
          <cell r="J138" t="str">
            <v>packs</v>
          </cell>
          <cell r="K138" t="str">
            <v>Fabric Liquid</v>
          </cell>
          <cell r="L138" t="str">
            <v>5</v>
          </cell>
          <cell r="M138" t="str">
            <v>pcs</v>
          </cell>
          <cell r="N138" t="str">
            <v>Ambipur</v>
          </cell>
          <cell r="O138" t="str">
            <v>9</v>
          </cell>
          <cell r="P138" t="str">
            <v>btles.</v>
          </cell>
          <cell r="Q138" t="str">
            <v>Lysol</v>
          </cell>
          <cell r="R138" t="str">
            <v>4</v>
          </cell>
          <cell r="S138" t="str">
            <v>rolls</v>
          </cell>
          <cell r="T138" t="str">
            <v>Tissue Roll</v>
          </cell>
          <cell r="U138" t="str">
            <v>4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</row>
        <row r="139">
          <cell r="A139" t="str">
            <v xml:space="preserve"> - </v>
          </cell>
          <cell r="B139" t="str">
            <v xml:space="preserve"> - </v>
          </cell>
          <cell r="C139" t="str">
            <v xml:space="preserve"> - </v>
          </cell>
          <cell r="D139" t="str">
            <v xml:space="preserve"> - </v>
          </cell>
          <cell r="E139" t="str">
            <v xml:space="preserve"> - </v>
          </cell>
          <cell r="F139" t="str">
            <v xml:space="preserve"> - </v>
          </cell>
          <cell r="G139" t="str">
            <v xml:space="preserve"> - </v>
          </cell>
          <cell r="H139" t="str">
            <v xml:space="preserve"> - </v>
          </cell>
          <cell r="I139" t="str">
            <v xml:space="preserve"> - </v>
          </cell>
          <cell r="J139" t="str">
            <v xml:space="preserve"> - </v>
          </cell>
          <cell r="K139" t="str">
            <v xml:space="preserve"> - 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</row>
        <row r="140">
          <cell r="A140" t="str">
            <v xml:space="preserve"> - </v>
          </cell>
          <cell r="B140" t="str">
            <v xml:space="preserve"> - </v>
          </cell>
          <cell r="C140" t="str">
            <v xml:space="preserve"> - </v>
          </cell>
          <cell r="D140" t="str">
            <v xml:space="preserve"> - </v>
          </cell>
          <cell r="E140" t="str">
            <v xml:space="preserve"> - </v>
          </cell>
          <cell r="F140" t="str">
            <v xml:space="preserve"> - </v>
          </cell>
          <cell r="G140" t="str">
            <v xml:space="preserve"> - </v>
          </cell>
          <cell r="H140" t="str">
            <v xml:space="preserve"> - </v>
          </cell>
          <cell r="I140" t="str">
            <v xml:space="preserve"> - 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</row>
        <row r="141">
          <cell r="A141" t="str">
            <v xml:space="preserve"> - </v>
          </cell>
          <cell r="B141" t="str">
            <v xml:space="preserve"> - </v>
          </cell>
          <cell r="C141" t="str">
            <v xml:space="preserve"> - </v>
          </cell>
          <cell r="D141" t="str">
            <v xml:space="preserve"> - </v>
          </cell>
          <cell r="E141" t="str">
            <v xml:space="preserve"> - </v>
          </cell>
          <cell r="F141" t="str">
            <v xml:space="preserve"> - </v>
          </cell>
          <cell r="G141" t="str">
            <v xml:space="preserve"> - </v>
          </cell>
          <cell r="H141" t="str">
            <v xml:space="preserve"> - </v>
          </cell>
          <cell r="I141" t="str">
            <v xml:space="preserve"> - 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</row>
        <row r="142">
          <cell r="A142" t="str">
            <v xml:space="preserve"> - </v>
          </cell>
          <cell r="B142" t="str">
            <v xml:space="preserve"> - </v>
          </cell>
          <cell r="C142" t="str">
            <v xml:space="preserve"> - </v>
          </cell>
          <cell r="D142" t="str">
            <v xml:space="preserve"> - </v>
          </cell>
          <cell r="E142" t="str">
            <v xml:space="preserve"> - </v>
          </cell>
          <cell r="F142" t="str">
            <v xml:space="preserve"> - </v>
          </cell>
          <cell r="G142" t="str">
            <v xml:space="preserve"> - </v>
          </cell>
          <cell r="H142" t="str">
            <v xml:space="preserve"> - </v>
          </cell>
          <cell r="I142" t="str">
            <v xml:space="preserve"> - </v>
          </cell>
          <cell r="J142" t="str">
            <v xml:space="preserve"> - </v>
          </cell>
          <cell r="K142" t="str">
            <v xml:space="preserve"> - </v>
          </cell>
          <cell r="L142" t="str">
            <v xml:space="preserve"> - </v>
          </cell>
          <cell r="M142" t="str">
            <v xml:space="preserve"> - </v>
          </cell>
          <cell r="N142" t="str">
            <v xml:space="preserve"> - </v>
          </cell>
          <cell r="O142" t="str">
            <v xml:space="preserve"> - 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</row>
        <row r="143">
          <cell r="A143" t="str">
            <v xml:space="preserve"> - </v>
          </cell>
          <cell r="B143" t="str">
            <v xml:space="preserve"> - </v>
          </cell>
          <cell r="C143" t="str">
            <v xml:space="preserve"> - </v>
          </cell>
          <cell r="D143" t="str">
            <v xml:space="preserve"> - </v>
          </cell>
          <cell r="E143" t="str">
            <v xml:space="preserve"> - </v>
          </cell>
          <cell r="F143" t="str">
            <v xml:space="preserve"> - </v>
          </cell>
          <cell r="G143" t="str">
            <v xml:space="preserve"> - </v>
          </cell>
          <cell r="H143" t="str">
            <v xml:space="preserve"> - </v>
          </cell>
          <cell r="I143" t="str">
            <v xml:space="preserve"> - 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</row>
        <row r="144">
          <cell r="A144" t="str">
            <v xml:space="preserve"> - </v>
          </cell>
          <cell r="B144" t="str">
            <v xml:space="preserve"> - </v>
          </cell>
          <cell r="C144" t="str">
            <v xml:space="preserve"> - </v>
          </cell>
          <cell r="D144" t="str">
            <v xml:space="preserve"> - </v>
          </cell>
          <cell r="E144" t="str">
            <v xml:space="preserve"> - </v>
          </cell>
          <cell r="F144" t="str">
            <v xml:space="preserve"> - </v>
          </cell>
          <cell r="G144" t="str">
            <v xml:space="preserve"> - </v>
          </cell>
          <cell r="H144" t="str">
            <v xml:space="preserve"> - </v>
          </cell>
          <cell r="I144" t="str">
            <v xml:space="preserve"> - 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</row>
        <row r="145">
          <cell r="A145" t="str">
            <v xml:space="preserve"> - </v>
          </cell>
          <cell r="B145" t="str">
            <v xml:space="preserve"> - </v>
          </cell>
          <cell r="C145" t="str">
            <v xml:space="preserve"> - </v>
          </cell>
          <cell r="D145" t="str">
            <v xml:space="preserve"> - </v>
          </cell>
          <cell r="E145" t="str">
            <v xml:space="preserve"> - </v>
          </cell>
          <cell r="F145" t="str">
            <v xml:space="preserve"> - </v>
          </cell>
          <cell r="G145" t="str">
            <v xml:space="preserve"> - </v>
          </cell>
          <cell r="H145" t="str">
            <v xml:space="preserve"> - </v>
          </cell>
          <cell r="I145" t="str">
            <v xml:space="preserve"> - </v>
          </cell>
          <cell r="J145" t="str">
            <v xml:space="preserve"> - </v>
          </cell>
          <cell r="K145" t="str">
            <v xml:space="preserve"> - </v>
          </cell>
          <cell r="L145" t="str">
            <v xml:space="preserve"> - </v>
          </cell>
          <cell r="M145" t="str">
            <v xml:space="preserve"> - </v>
          </cell>
          <cell r="N145" t="str">
            <v xml:space="preserve"> - </v>
          </cell>
          <cell r="O145" t="str">
            <v xml:space="preserve"> - </v>
          </cell>
          <cell r="P145" t="str">
            <v xml:space="preserve"> - </v>
          </cell>
          <cell r="Q145" t="str">
            <v xml:space="preserve"> - </v>
          </cell>
          <cell r="R145" t="str">
            <v xml:space="preserve"> - </v>
          </cell>
          <cell r="S145" t="str">
            <v xml:space="preserve"> - </v>
          </cell>
          <cell r="T145" t="str">
            <v xml:space="preserve"> - </v>
          </cell>
          <cell r="U145" t="str">
            <v xml:space="preserve"> - 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</row>
        <row r="146">
          <cell r="A146" t="str">
            <v xml:space="preserve"> - </v>
          </cell>
          <cell r="B146" t="str">
            <v xml:space="preserve"> - </v>
          </cell>
          <cell r="C146" t="str">
            <v xml:space="preserve"> - </v>
          </cell>
          <cell r="D146" t="str">
            <v xml:space="preserve"> - </v>
          </cell>
          <cell r="E146" t="str">
            <v xml:space="preserve"> - </v>
          </cell>
          <cell r="F146" t="str">
            <v xml:space="preserve"> - </v>
          </cell>
          <cell r="G146" t="str">
            <v xml:space="preserve"> - </v>
          </cell>
          <cell r="H146" t="str">
            <v xml:space="preserve"> - </v>
          </cell>
          <cell r="I146" t="str">
            <v xml:space="preserve"> - 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</row>
        <row r="147">
          <cell r="A147" t="str">
            <v xml:space="preserve"> - </v>
          </cell>
          <cell r="B147" t="str">
            <v xml:space="preserve"> - </v>
          </cell>
          <cell r="C147" t="str">
            <v xml:space="preserve"> - </v>
          </cell>
          <cell r="D147" t="str">
            <v xml:space="preserve"> - </v>
          </cell>
          <cell r="E147" t="str">
            <v xml:space="preserve"> - </v>
          </cell>
          <cell r="F147" t="str">
            <v xml:space="preserve"> - </v>
          </cell>
          <cell r="G147" t="str">
            <v xml:space="preserve"> - </v>
          </cell>
          <cell r="H147" t="str">
            <v xml:space="preserve"> - </v>
          </cell>
          <cell r="I147" t="str">
            <v xml:space="preserve"> - </v>
          </cell>
          <cell r="J147" t="str">
            <v xml:space="preserve"> - </v>
          </cell>
          <cell r="K147" t="str">
            <v xml:space="preserve"> - </v>
          </cell>
          <cell r="L147" t="str">
            <v xml:space="preserve"> - 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</row>
        <row r="148">
          <cell r="A148" t="str">
            <v xml:space="preserve"> - </v>
          </cell>
          <cell r="B148" t="str">
            <v xml:space="preserve"> - </v>
          </cell>
          <cell r="C148" t="str">
            <v xml:space="preserve"> - </v>
          </cell>
          <cell r="D148" t="str">
            <v xml:space="preserve"> - </v>
          </cell>
          <cell r="E148" t="str">
            <v xml:space="preserve"> - </v>
          </cell>
          <cell r="F148" t="str">
            <v xml:space="preserve"> - </v>
          </cell>
          <cell r="G148" t="str">
            <v xml:space="preserve"> - </v>
          </cell>
          <cell r="H148" t="str">
            <v xml:space="preserve"> - 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</row>
        <row r="149">
          <cell r="A149" t="str">
            <v xml:space="preserve"> - </v>
          </cell>
          <cell r="B149" t="str">
            <v xml:space="preserve"> - </v>
          </cell>
          <cell r="C149" t="str">
            <v xml:space="preserve"> - </v>
          </cell>
          <cell r="D149" t="str">
            <v xml:space="preserve"> - </v>
          </cell>
          <cell r="E149" t="str">
            <v xml:space="preserve"> - </v>
          </cell>
          <cell r="F149" t="str">
            <v xml:space="preserve"> - </v>
          </cell>
          <cell r="G149" t="str">
            <v xml:space="preserve"> - </v>
          </cell>
          <cell r="H149" t="str">
            <v xml:space="preserve"> - </v>
          </cell>
          <cell r="I149" t="str">
            <v xml:space="preserve"> - </v>
          </cell>
          <cell r="J149" t="str">
            <v xml:space="preserve"> - </v>
          </cell>
          <cell r="K149" t="str">
            <v xml:space="preserve"> - </v>
          </cell>
          <cell r="L149" t="str">
            <v xml:space="preserve"> - </v>
          </cell>
          <cell r="M149" t="str">
            <v xml:space="preserve"> - </v>
          </cell>
          <cell r="N149" t="str">
            <v xml:space="preserve"> - </v>
          </cell>
          <cell r="O149" t="str">
            <v xml:space="preserve"> - </v>
          </cell>
          <cell r="P149" t="str">
            <v xml:space="preserve"> - </v>
          </cell>
          <cell r="Q149" t="str">
            <v xml:space="preserve"> - </v>
          </cell>
          <cell r="R149" t="str">
            <v xml:space="preserve"> - </v>
          </cell>
          <cell r="S149" t="str">
            <v xml:space="preserve"> - </v>
          </cell>
          <cell r="T149" t="str">
            <v xml:space="preserve"> - </v>
          </cell>
          <cell r="U149" t="str">
            <v xml:space="preserve"> - 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</row>
        <row r="150">
          <cell r="A150" t="str">
            <v xml:space="preserve"> - </v>
          </cell>
          <cell r="B150" t="str">
            <v xml:space="preserve"> - </v>
          </cell>
          <cell r="C150" t="str">
            <v xml:space="preserve"> - </v>
          </cell>
          <cell r="D150" t="str">
            <v xml:space="preserve"> - </v>
          </cell>
          <cell r="E150" t="str">
            <v xml:space="preserve"> - </v>
          </cell>
          <cell r="F150" t="str">
            <v xml:space="preserve"> - </v>
          </cell>
          <cell r="G150" t="str">
            <v xml:space="preserve"> - </v>
          </cell>
          <cell r="H150" t="str">
            <v xml:space="preserve"> - </v>
          </cell>
          <cell r="I150" t="str">
            <v xml:space="preserve"> - 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</row>
        <row r="151">
          <cell r="A151" t="str">
            <v xml:space="preserve"> - </v>
          </cell>
          <cell r="B151" t="str">
            <v xml:space="preserve"> - </v>
          </cell>
          <cell r="C151" t="str">
            <v xml:space="preserve"> - </v>
          </cell>
          <cell r="D151" t="str">
            <v xml:space="preserve"> - </v>
          </cell>
          <cell r="E151" t="str">
            <v xml:space="preserve"> - </v>
          </cell>
          <cell r="F151" t="str">
            <v xml:space="preserve"> - </v>
          </cell>
          <cell r="G151" t="str">
            <v xml:space="preserve"> - </v>
          </cell>
          <cell r="H151" t="str">
            <v xml:space="preserve"> - </v>
          </cell>
          <cell r="I151" t="str">
            <v xml:space="preserve"> - 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</row>
        <row r="152">
          <cell r="A152" t="str">
            <v xml:space="preserve"> - </v>
          </cell>
          <cell r="B152" t="str">
            <v xml:space="preserve"> - </v>
          </cell>
          <cell r="C152" t="str">
            <v xml:space="preserve"> - </v>
          </cell>
          <cell r="D152" t="str">
            <v xml:space="preserve"> - </v>
          </cell>
          <cell r="E152" t="str">
            <v xml:space="preserve"> - </v>
          </cell>
          <cell r="F152" t="str">
            <v xml:space="preserve"> - </v>
          </cell>
          <cell r="G152" t="str">
            <v xml:space="preserve"> - </v>
          </cell>
          <cell r="H152" t="str">
            <v xml:space="preserve"> - </v>
          </cell>
          <cell r="I152" t="str">
            <v xml:space="preserve"> - 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</row>
        <row r="153">
          <cell r="A153" t="str">
            <v xml:space="preserve"> - </v>
          </cell>
          <cell r="B153" t="str">
            <v xml:space="preserve"> - </v>
          </cell>
          <cell r="C153" t="str">
            <v xml:space="preserve"> - </v>
          </cell>
          <cell r="D153" t="str">
            <v xml:space="preserve"> - </v>
          </cell>
          <cell r="E153" t="str">
            <v xml:space="preserve"> - </v>
          </cell>
          <cell r="F153" t="str">
            <v xml:space="preserve"> - </v>
          </cell>
          <cell r="G153" t="str">
            <v xml:space="preserve"> - </v>
          </cell>
          <cell r="H153" t="str">
            <v xml:space="preserve"> - </v>
          </cell>
          <cell r="I153" t="str">
            <v xml:space="preserve"> - 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</row>
        <row r="154">
          <cell r="A154" t="str">
            <v xml:space="preserve"> - </v>
          </cell>
          <cell r="B154" t="str">
            <v xml:space="preserve"> - </v>
          </cell>
          <cell r="C154" t="str">
            <v xml:space="preserve"> - </v>
          </cell>
          <cell r="D154" t="str">
            <v xml:space="preserve"> - </v>
          </cell>
          <cell r="E154" t="str">
            <v xml:space="preserve"> - </v>
          </cell>
          <cell r="F154" t="str">
            <v xml:space="preserve"> - </v>
          </cell>
          <cell r="G154" t="str">
            <v xml:space="preserve"> - </v>
          </cell>
          <cell r="H154" t="str">
            <v xml:space="preserve"> - </v>
          </cell>
          <cell r="I154" t="str">
            <v xml:space="preserve"> - </v>
          </cell>
          <cell r="J154" t="str">
            <v xml:space="preserve"> - </v>
          </cell>
          <cell r="K154" t="str">
            <v xml:space="preserve"> - </v>
          </cell>
          <cell r="L154" t="str">
            <v xml:space="preserve"> - </v>
          </cell>
          <cell r="M154" t="str">
            <v xml:space="preserve"> - </v>
          </cell>
          <cell r="N154" t="str">
            <v xml:space="preserve"> - </v>
          </cell>
          <cell r="O154" t="str">
            <v xml:space="preserve"> - 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</row>
        <row r="155">
          <cell r="A155" t="str">
            <v xml:space="preserve"> - </v>
          </cell>
          <cell r="B155" t="str">
            <v xml:space="preserve"> - </v>
          </cell>
          <cell r="C155" t="str">
            <v xml:space="preserve"> - </v>
          </cell>
          <cell r="D155" t="str">
            <v xml:space="preserve"> - </v>
          </cell>
          <cell r="E155" t="str">
            <v xml:space="preserve"> - </v>
          </cell>
          <cell r="F155" t="str">
            <v xml:space="preserve"> - </v>
          </cell>
          <cell r="G155" t="str">
            <v xml:space="preserve"> - </v>
          </cell>
          <cell r="H155" t="str">
            <v xml:space="preserve"> - </v>
          </cell>
          <cell r="I155" t="str">
            <v xml:space="preserve"> - </v>
          </cell>
          <cell r="J155" t="str">
            <v xml:space="preserve"> - </v>
          </cell>
          <cell r="K155" t="str">
            <v xml:space="preserve"> - </v>
          </cell>
          <cell r="L155" t="str">
            <v xml:space="preserve"> - </v>
          </cell>
          <cell r="M155" t="str">
            <v xml:space="preserve"> - </v>
          </cell>
          <cell r="N155" t="str">
            <v xml:space="preserve"> - </v>
          </cell>
          <cell r="O155" t="str">
            <v xml:space="preserve"> - </v>
          </cell>
          <cell r="P155" t="str">
            <v xml:space="preserve"> - </v>
          </cell>
          <cell r="Q155" t="str">
            <v xml:space="preserve"> - </v>
          </cell>
          <cell r="R155" t="str">
            <v xml:space="preserve"> - </v>
          </cell>
          <cell r="S155" t="str">
            <v xml:space="preserve"> - </v>
          </cell>
          <cell r="T155" t="str">
            <v xml:space="preserve"> - </v>
          </cell>
          <cell r="U155" t="str">
            <v xml:space="preserve"> - </v>
          </cell>
          <cell r="V155" t="str">
            <v xml:space="preserve"> - </v>
          </cell>
          <cell r="W155" t="str">
            <v xml:space="preserve"> - </v>
          </cell>
          <cell r="X155" t="str">
            <v xml:space="preserve"> - </v>
          </cell>
          <cell r="Y155" t="str">
            <v xml:space="preserve"> - </v>
          </cell>
          <cell r="Z155" t="str">
            <v xml:space="preserve"> - </v>
          </cell>
          <cell r="AA155" t="str">
            <v xml:space="preserve"> - </v>
          </cell>
          <cell r="AB155" t="str">
            <v xml:space="preserve"> - </v>
          </cell>
          <cell r="AC155" t="str">
            <v xml:space="preserve"> - </v>
          </cell>
          <cell r="AD155" t="str">
            <v xml:space="preserve"> - </v>
          </cell>
          <cell r="AE155" t="str">
            <v xml:space="preserve"> - </v>
          </cell>
          <cell r="AF155" t="str">
            <v xml:space="preserve"> - </v>
          </cell>
          <cell r="AG155" t="str">
            <v xml:space="preserve"> - </v>
          </cell>
          <cell r="AH155" t="str">
            <v xml:space="preserve"> - </v>
          </cell>
          <cell r="AI155" t="str">
            <v xml:space="preserve"> - </v>
          </cell>
          <cell r="AJ155" t="str">
            <v xml:space="preserve"> - </v>
          </cell>
          <cell r="AK155" t="str">
            <v xml:space="preserve"> - </v>
          </cell>
          <cell r="AL155" t="str">
            <v xml:space="preserve"> - </v>
          </cell>
          <cell r="AM155" t="str">
            <v xml:space="preserve"> - </v>
          </cell>
          <cell r="AN155" t="str">
            <v xml:space="preserve"> - </v>
          </cell>
          <cell r="AO155" t="str">
            <v xml:space="preserve"> - 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</row>
        <row r="156">
          <cell r="A156" t="str">
            <v xml:space="preserve"> - </v>
          </cell>
          <cell r="B156" t="str">
            <v xml:space="preserve"> - </v>
          </cell>
          <cell r="C156" t="str">
            <v xml:space="preserve"> - </v>
          </cell>
          <cell r="D156" t="str">
            <v xml:space="preserve"> - </v>
          </cell>
          <cell r="E156" t="str">
            <v xml:space="preserve"> - </v>
          </cell>
          <cell r="F156" t="str">
            <v xml:space="preserve"> - </v>
          </cell>
          <cell r="G156" t="str">
            <v xml:space="preserve"> - </v>
          </cell>
          <cell r="H156" t="str">
            <v xml:space="preserve"> - </v>
          </cell>
          <cell r="I156" t="str">
            <v xml:space="preserve"> - 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</row>
        <row r="157">
          <cell r="A157" t="str">
            <v xml:space="preserve"> - </v>
          </cell>
          <cell r="B157" t="str">
            <v xml:space="preserve"> - </v>
          </cell>
          <cell r="C157" t="str">
            <v xml:space="preserve"> - </v>
          </cell>
          <cell r="D157" t="str">
            <v xml:space="preserve"> - </v>
          </cell>
          <cell r="E157" t="str">
            <v xml:space="preserve"> - </v>
          </cell>
          <cell r="F157" t="str">
            <v xml:space="preserve"> - </v>
          </cell>
          <cell r="G157" t="str">
            <v xml:space="preserve"> - </v>
          </cell>
          <cell r="H157" t="str">
            <v xml:space="preserve"> - </v>
          </cell>
          <cell r="I157" t="str">
            <v xml:space="preserve"> - 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</row>
        <row r="158">
          <cell r="A158" t="str">
            <v xml:space="preserve"> - </v>
          </cell>
          <cell r="B158" t="str">
            <v xml:space="preserve"> - </v>
          </cell>
          <cell r="C158" t="str">
            <v xml:space="preserve"> - </v>
          </cell>
          <cell r="D158" t="str">
            <v xml:space="preserve"> - </v>
          </cell>
          <cell r="E158" t="str">
            <v xml:space="preserve"> - </v>
          </cell>
          <cell r="F158" t="str">
            <v xml:space="preserve"> - </v>
          </cell>
          <cell r="G158" t="str">
            <v xml:space="preserve"> - </v>
          </cell>
          <cell r="H158" t="str">
            <v xml:space="preserve"> - </v>
          </cell>
          <cell r="I158" t="str">
            <v xml:space="preserve"> - </v>
          </cell>
          <cell r="J158" t="str">
            <v xml:space="preserve"> - </v>
          </cell>
          <cell r="K158" t="str">
            <v xml:space="preserve"> - </v>
          </cell>
          <cell r="L158" t="str">
            <v xml:space="preserve"> - </v>
          </cell>
          <cell r="M158" t="str">
            <v xml:space="preserve"> - </v>
          </cell>
          <cell r="N158" t="str">
            <v xml:space="preserve"> - </v>
          </cell>
          <cell r="O158" t="str">
            <v xml:space="preserve"> - 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</row>
        <row r="159">
          <cell r="A159" t="str">
            <v xml:space="preserve"> - </v>
          </cell>
          <cell r="B159" t="str">
            <v xml:space="preserve"> - </v>
          </cell>
          <cell r="C159" t="str">
            <v xml:space="preserve"> - </v>
          </cell>
          <cell r="D159" t="str">
            <v xml:space="preserve"> - </v>
          </cell>
          <cell r="E159" t="str">
            <v xml:space="preserve"> - </v>
          </cell>
          <cell r="F159" t="str">
            <v xml:space="preserve"> - </v>
          </cell>
          <cell r="G159" t="str">
            <v xml:space="preserve"> - </v>
          </cell>
          <cell r="H159" t="str">
            <v xml:space="preserve"> - </v>
          </cell>
          <cell r="I159" t="str">
            <v xml:space="preserve"> - 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</row>
        <row r="160">
          <cell r="A160" t="str">
            <v xml:space="preserve"> - </v>
          </cell>
          <cell r="B160" t="str">
            <v xml:space="preserve"> - </v>
          </cell>
          <cell r="C160" t="str">
            <v xml:space="preserve"> - </v>
          </cell>
          <cell r="D160" t="str">
            <v xml:space="preserve"> - </v>
          </cell>
          <cell r="E160" t="str">
            <v xml:space="preserve"> - </v>
          </cell>
          <cell r="F160" t="str">
            <v xml:space="preserve"> - </v>
          </cell>
          <cell r="G160" t="str">
            <v xml:space="preserve"> - </v>
          </cell>
          <cell r="H160" t="str">
            <v xml:space="preserve"> - </v>
          </cell>
          <cell r="I160" t="str">
            <v xml:space="preserve"> - </v>
          </cell>
          <cell r="J160" t="str">
            <v xml:space="preserve"> - </v>
          </cell>
          <cell r="K160" t="str">
            <v xml:space="preserve"> - </v>
          </cell>
          <cell r="L160" t="str">
            <v xml:space="preserve"> - </v>
          </cell>
          <cell r="M160" t="str">
            <v xml:space="preserve"> - </v>
          </cell>
          <cell r="N160" t="str">
            <v xml:space="preserve"> - </v>
          </cell>
          <cell r="O160" t="str">
            <v xml:space="preserve"> - </v>
          </cell>
          <cell r="P160" t="str">
            <v xml:space="preserve"> - </v>
          </cell>
          <cell r="Q160" t="str">
            <v xml:space="preserve"> - </v>
          </cell>
          <cell r="R160" t="str">
            <v xml:space="preserve"> - </v>
          </cell>
          <cell r="S160" t="str">
            <v xml:space="preserve"> - </v>
          </cell>
          <cell r="T160" t="str">
            <v xml:space="preserve"> - </v>
          </cell>
          <cell r="U160" t="str">
            <v xml:space="preserve"> - 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</row>
        <row r="161">
          <cell r="A161" t="str">
            <v xml:space="preserve"> - </v>
          </cell>
          <cell r="B161" t="str">
            <v xml:space="preserve"> - </v>
          </cell>
          <cell r="C161" t="str">
            <v xml:space="preserve"> - </v>
          </cell>
          <cell r="D161" t="str">
            <v xml:space="preserve"> - </v>
          </cell>
          <cell r="E161" t="str">
            <v xml:space="preserve"> - </v>
          </cell>
          <cell r="F161" t="str">
            <v xml:space="preserve"> - </v>
          </cell>
          <cell r="G161" t="str">
            <v xml:space="preserve"> - </v>
          </cell>
          <cell r="H161" t="str">
            <v xml:space="preserve"> - </v>
          </cell>
          <cell r="I161" t="str">
            <v xml:space="preserve"> - </v>
          </cell>
          <cell r="J161" t="str">
            <v xml:space="preserve"> - </v>
          </cell>
          <cell r="K161" t="str">
            <v xml:space="preserve"> - </v>
          </cell>
          <cell r="L161" t="str">
            <v xml:space="preserve"> - </v>
          </cell>
          <cell r="M161" t="str">
            <v xml:space="preserve"> - </v>
          </cell>
          <cell r="N161" t="str">
            <v xml:space="preserve"> - </v>
          </cell>
          <cell r="O161" t="str">
            <v xml:space="preserve"> - 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</row>
        <row r="162">
          <cell r="A162" t="str">
            <v xml:space="preserve"> - </v>
          </cell>
          <cell r="B162" t="str">
            <v xml:space="preserve"> - </v>
          </cell>
          <cell r="C162" t="str">
            <v xml:space="preserve"> - </v>
          </cell>
          <cell r="D162" t="str">
            <v xml:space="preserve"> - </v>
          </cell>
          <cell r="E162" t="str">
            <v xml:space="preserve"> - </v>
          </cell>
          <cell r="F162" t="str">
            <v xml:space="preserve"> - </v>
          </cell>
          <cell r="G162" t="str">
            <v xml:space="preserve"> - </v>
          </cell>
          <cell r="H162" t="str">
            <v xml:space="preserve"> - </v>
          </cell>
          <cell r="I162" t="str">
            <v xml:space="preserve"> - </v>
          </cell>
          <cell r="J162" t="str">
            <v xml:space="preserve"> - </v>
          </cell>
          <cell r="K162" t="str">
            <v xml:space="preserve"> - </v>
          </cell>
          <cell r="L162" t="str">
            <v xml:space="preserve"> - </v>
          </cell>
          <cell r="M162" t="str">
            <v xml:space="preserve"> - </v>
          </cell>
          <cell r="N162" t="str">
            <v xml:space="preserve"> - </v>
          </cell>
          <cell r="O162" t="str">
            <v xml:space="preserve"> - </v>
          </cell>
          <cell r="P162" t="str">
            <v xml:space="preserve"> - </v>
          </cell>
          <cell r="Q162" t="str">
            <v xml:space="preserve"> - </v>
          </cell>
          <cell r="R162" t="str">
            <v xml:space="preserve"> - </v>
          </cell>
          <cell r="S162" t="str">
            <v xml:space="preserve"> - </v>
          </cell>
          <cell r="T162" t="str">
            <v xml:space="preserve"> - </v>
          </cell>
          <cell r="U162" t="str">
            <v xml:space="preserve"> - </v>
          </cell>
          <cell r="V162" t="str">
            <v xml:space="preserve"> - </v>
          </cell>
          <cell r="W162" t="str">
            <v xml:space="preserve"> - </v>
          </cell>
          <cell r="X162" t="str">
            <v xml:space="preserve"> - </v>
          </cell>
          <cell r="Y162" t="str">
            <v xml:space="preserve"> - </v>
          </cell>
          <cell r="Z162" t="str">
            <v xml:space="preserve"> - </v>
          </cell>
          <cell r="AA162" t="str">
            <v xml:space="preserve"> - </v>
          </cell>
          <cell r="AB162" t="str">
            <v xml:space="preserve"> - </v>
          </cell>
          <cell r="AC162" t="str">
            <v xml:space="preserve"> - 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</row>
        <row r="163">
          <cell r="A163" t="str">
            <v xml:space="preserve"> - </v>
          </cell>
          <cell r="B163" t="str">
            <v xml:space="preserve"> - </v>
          </cell>
          <cell r="C163" t="str">
            <v xml:space="preserve"> - </v>
          </cell>
          <cell r="D163" t="str">
            <v xml:space="preserve"> - </v>
          </cell>
          <cell r="E163" t="str">
            <v xml:space="preserve"> - </v>
          </cell>
          <cell r="F163" t="str">
            <v xml:space="preserve"> - </v>
          </cell>
          <cell r="G163" t="str">
            <v xml:space="preserve"> - </v>
          </cell>
          <cell r="H163" t="str">
            <v xml:space="preserve"> - </v>
          </cell>
          <cell r="I163" t="str">
            <v xml:space="preserve"> - </v>
          </cell>
          <cell r="J163" t="str">
            <v xml:space="preserve"> - </v>
          </cell>
          <cell r="K163" t="str">
            <v xml:space="preserve"> - </v>
          </cell>
          <cell r="L163" t="str">
            <v xml:space="preserve"> - </v>
          </cell>
          <cell r="M163" t="str">
            <v xml:space="preserve"> - </v>
          </cell>
          <cell r="N163" t="str">
            <v xml:space="preserve"> - </v>
          </cell>
          <cell r="O163" t="str">
            <v xml:space="preserve"> - </v>
          </cell>
          <cell r="P163" t="str">
            <v xml:space="preserve"> - </v>
          </cell>
          <cell r="Q163" t="str">
            <v xml:space="preserve"> - </v>
          </cell>
          <cell r="R163" t="str">
            <v xml:space="preserve"> - </v>
          </cell>
          <cell r="S163" t="str">
            <v xml:space="preserve"> - </v>
          </cell>
          <cell r="T163" t="str">
            <v xml:space="preserve"> - </v>
          </cell>
          <cell r="U163" t="str">
            <v xml:space="preserve"> - </v>
          </cell>
          <cell r="V163" t="str">
            <v xml:space="preserve"> - </v>
          </cell>
          <cell r="W163" t="str">
            <v xml:space="preserve"> - </v>
          </cell>
          <cell r="X163" t="str">
            <v xml:space="preserve"> - </v>
          </cell>
          <cell r="Y163" t="str">
            <v xml:space="preserve"> - </v>
          </cell>
          <cell r="Z163" t="str">
            <v xml:space="preserve"> - </v>
          </cell>
          <cell r="AA163" t="str">
            <v xml:space="preserve"> - 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</row>
        <row r="164">
          <cell r="A164" t="str">
            <v xml:space="preserve"> - </v>
          </cell>
          <cell r="B164" t="str">
            <v xml:space="preserve"> - </v>
          </cell>
          <cell r="C164" t="str">
            <v xml:space="preserve"> - </v>
          </cell>
          <cell r="D164" t="str">
            <v xml:space="preserve"> - </v>
          </cell>
          <cell r="E164" t="str">
            <v xml:space="preserve"> - </v>
          </cell>
          <cell r="F164" t="str">
            <v xml:space="preserve"> - </v>
          </cell>
          <cell r="G164" t="str">
            <v xml:space="preserve"> - </v>
          </cell>
          <cell r="H164" t="str">
            <v xml:space="preserve"> - </v>
          </cell>
          <cell r="I164" t="str">
            <v xml:space="preserve"> - 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</row>
        <row r="165">
          <cell r="A165" t="str">
            <v xml:space="preserve"> - </v>
          </cell>
          <cell r="B165" t="str">
            <v xml:space="preserve"> - </v>
          </cell>
          <cell r="C165" t="str">
            <v xml:space="preserve"> - </v>
          </cell>
          <cell r="D165" t="str">
            <v xml:space="preserve"> - </v>
          </cell>
          <cell r="E165" t="str">
            <v xml:space="preserve"> - </v>
          </cell>
          <cell r="F165" t="str">
            <v xml:space="preserve"> - </v>
          </cell>
          <cell r="G165" t="str">
            <v xml:space="preserve"> - </v>
          </cell>
          <cell r="H165" t="str">
            <v xml:space="preserve"> - </v>
          </cell>
          <cell r="I165" t="str">
            <v xml:space="preserve"> - </v>
          </cell>
          <cell r="J165" t="str">
            <v xml:space="preserve"> - </v>
          </cell>
          <cell r="K165" t="str">
            <v xml:space="preserve"> - </v>
          </cell>
          <cell r="L165" t="str">
            <v xml:space="preserve"> - </v>
          </cell>
          <cell r="M165" t="str">
            <v xml:space="preserve"> - </v>
          </cell>
          <cell r="N165" t="str">
            <v xml:space="preserve"> - </v>
          </cell>
          <cell r="O165" t="str">
            <v xml:space="preserve"> - 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</row>
        <row r="166">
          <cell r="A166" t="str">
            <v xml:space="preserve"> - </v>
          </cell>
          <cell r="B166" t="str">
            <v xml:space="preserve"> - </v>
          </cell>
          <cell r="C166" t="str">
            <v xml:space="preserve"> - </v>
          </cell>
          <cell r="D166" t="str">
            <v xml:space="preserve"> - </v>
          </cell>
          <cell r="E166" t="str">
            <v xml:space="preserve"> - </v>
          </cell>
          <cell r="F166" t="str">
            <v xml:space="preserve"> - </v>
          </cell>
          <cell r="G166" t="str">
            <v xml:space="preserve"> - </v>
          </cell>
          <cell r="H166" t="str">
            <v xml:space="preserve"> - </v>
          </cell>
          <cell r="I166" t="str">
            <v xml:space="preserve"> - </v>
          </cell>
          <cell r="J166" t="str">
            <v xml:space="preserve"> - </v>
          </cell>
          <cell r="K166" t="str">
            <v xml:space="preserve"> - </v>
          </cell>
          <cell r="L166" t="str">
            <v xml:space="preserve"> - </v>
          </cell>
          <cell r="M166" t="str">
            <v xml:space="preserve"> - </v>
          </cell>
          <cell r="N166" t="str">
            <v xml:space="preserve"> - </v>
          </cell>
          <cell r="O166" t="str">
            <v xml:space="preserve"> - 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</row>
        <row r="167">
          <cell r="A167" t="str">
            <v xml:space="preserve"> - </v>
          </cell>
          <cell r="B167" t="str">
            <v xml:space="preserve"> - </v>
          </cell>
          <cell r="C167" t="str">
            <v xml:space="preserve"> - </v>
          </cell>
          <cell r="D167" t="str">
            <v xml:space="preserve"> - </v>
          </cell>
          <cell r="E167" t="str">
            <v xml:space="preserve"> - </v>
          </cell>
          <cell r="F167" t="str">
            <v xml:space="preserve"> - </v>
          </cell>
          <cell r="G167" t="str">
            <v xml:space="preserve"> - </v>
          </cell>
          <cell r="H167" t="str">
            <v xml:space="preserve"> - </v>
          </cell>
          <cell r="I167" t="str">
            <v xml:space="preserve"> - 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</row>
        <row r="168">
          <cell r="A168" t="str">
            <v xml:space="preserve"> - </v>
          </cell>
          <cell r="B168" t="str">
            <v xml:space="preserve"> - </v>
          </cell>
          <cell r="C168" t="str">
            <v xml:space="preserve"> - </v>
          </cell>
          <cell r="D168" t="str">
            <v xml:space="preserve"> - </v>
          </cell>
          <cell r="E168" t="str">
            <v xml:space="preserve"> - </v>
          </cell>
          <cell r="F168" t="str">
            <v xml:space="preserve"> - </v>
          </cell>
          <cell r="G168" t="str">
            <v xml:space="preserve"> - </v>
          </cell>
          <cell r="H168" t="str">
            <v xml:space="preserve"> - </v>
          </cell>
          <cell r="I168" t="str">
            <v xml:space="preserve"> - 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</row>
        <row r="169">
          <cell r="A169" t="str">
            <v xml:space="preserve"> - </v>
          </cell>
          <cell r="B169" t="str">
            <v xml:space="preserve"> - </v>
          </cell>
          <cell r="C169" t="str">
            <v xml:space="preserve"> - </v>
          </cell>
          <cell r="D169" t="str">
            <v xml:space="preserve"> - </v>
          </cell>
          <cell r="E169" t="str">
            <v xml:space="preserve"> - </v>
          </cell>
          <cell r="F169" t="str">
            <v xml:space="preserve"> - </v>
          </cell>
          <cell r="G169" t="str">
            <v xml:space="preserve"> - </v>
          </cell>
          <cell r="H169" t="str">
            <v xml:space="preserve"> - </v>
          </cell>
          <cell r="I169" t="str">
            <v xml:space="preserve"> - 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</row>
        <row r="170">
          <cell r="A170" t="str">
            <v xml:space="preserve"> - </v>
          </cell>
          <cell r="B170" t="str">
            <v xml:space="preserve"> - </v>
          </cell>
          <cell r="C170" t="str">
            <v xml:space="preserve"> - </v>
          </cell>
          <cell r="D170" t="str">
            <v xml:space="preserve"> - </v>
          </cell>
          <cell r="E170" t="str">
            <v xml:space="preserve"> - </v>
          </cell>
          <cell r="F170" t="str">
            <v xml:space="preserve"> - </v>
          </cell>
          <cell r="G170" t="str">
            <v xml:space="preserve"> - </v>
          </cell>
          <cell r="H170" t="str">
            <v xml:space="preserve"> - </v>
          </cell>
          <cell r="I170" t="str">
            <v xml:space="preserve"> - 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</row>
        <row r="171">
          <cell r="A171" t="str">
            <v xml:space="preserve"> - </v>
          </cell>
          <cell r="B171" t="str">
            <v xml:space="preserve"> - </v>
          </cell>
          <cell r="C171" t="str">
            <v xml:space="preserve"> - </v>
          </cell>
          <cell r="D171" t="str">
            <v xml:space="preserve"> - </v>
          </cell>
          <cell r="E171" t="str">
            <v xml:space="preserve"> - </v>
          </cell>
          <cell r="F171" t="str">
            <v xml:space="preserve"> - </v>
          </cell>
          <cell r="G171" t="str">
            <v xml:space="preserve"> - </v>
          </cell>
          <cell r="H171" t="str">
            <v xml:space="preserve"> - </v>
          </cell>
          <cell r="I171" t="str">
            <v xml:space="preserve"> - </v>
          </cell>
          <cell r="J171" t="str">
            <v xml:space="preserve"> - </v>
          </cell>
          <cell r="K171" t="str">
            <v xml:space="preserve"> - </v>
          </cell>
          <cell r="L171" t="str">
            <v xml:space="preserve"> - 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</row>
        <row r="172">
          <cell r="A172" t="str">
            <v xml:space="preserve"> - </v>
          </cell>
          <cell r="B172" t="str">
            <v xml:space="preserve"> - </v>
          </cell>
          <cell r="C172" t="str">
            <v xml:space="preserve"> - </v>
          </cell>
          <cell r="D172" t="str">
            <v xml:space="preserve"> - </v>
          </cell>
          <cell r="E172" t="str">
            <v xml:space="preserve"> - </v>
          </cell>
          <cell r="F172" t="str">
            <v xml:space="preserve"> - </v>
          </cell>
          <cell r="G172" t="str">
            <v xml:space="preserve"> - </v>
          </cell>
          <cell r="H172" t="str">
            <v xml:space="preserve"> - </v>
          </cell>
          <cell r="I172" t="str">
            <v xml:space="preserve"> - 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</row>
        <row r="173">
          <cell r="A173" t="str">
            <v xml:space="preserve"> - </v>
          </cell>
          <cell r="B173" t="str">
            <v xml:space="preserve"> - </v>
          </cell>
          <cell r="C173" t="str">
            <v xml:space="preserve"> - </v>
          </cell>
          <cell r="D173" t="str">
            <v xml:space="preserve"> - </v>
          </cell>
          <cell r="E173" t="str">
            <v xml:space="preserve"> - </v>
          </cell>
          <cell r="F173" t="str">
            <v xml:space="preserve"> - </v>
          </cell>
          <cell r="G173" t="str">
            <v xml:space="preserve"> - </v>
          </cell>
          <cell r="H173" t="str">
            <v xml:space="preserve"> - </v>
          </cell>
          <cell r="I173" t="str">
            <v xml:space="preserve"> - </v>
          </cell>
          <cell r="J173" t="str">
            <v xml:space="preserve"> - </v>
          </cell>
          <cell r="K173" t="str">
            <v xml:space="preserve"> - </v>
          </cell>
          <cell r="L173" t="str">
            <v xml:space="preserve"> - </v>
          </cell>
          <cell r="M173" t="str">
            <v xml:space="preserve"> - </v>
          </cell>
          <cell r="N173" t="str">
            <v xml:space="preserve"> - </v>
          </cell>
          <cell r="O173" t="str">
            <v xml:space="preserve"> - </v>
          </cell>
          <cell r="P173" t="str">
            <v xml:space="preserve"> - </v>
          </cell>
          <cell r="Q173" t="str">
            <v xml:space="preserve"> - </v>
          </cell>
          <cell r="R173" t="str">
            <v xml:space="preserve"> - </v>
          </cell>
          <cell r="S173" t="str">
            <v xml:space="preserve"> - </v>
          </cell>
          <cell r="T173" t="str">
            <v xml:space="preserve"> - </v>
          </cell>
          <cell r="U173" t="str">
            <v xml:space="preserve"> - </v>
          </cell>
          <cell r="V173" t="str">
            <v xml:space="preserve"> - </v>
          </cell>
          <cell r="W173" t="str">
            <v xml:space="preserve"> - </v>
          </cell>
          <cell r="X173" t="str">
            <v xml:space="preserve"> - </v>
          </cell>
          <cell r="Y173" t="str">
            <v xml:space="preserve"> - </v>
          </cell>
          <cell r="Z173" t="str">
            <v xml:space="preserve"> - </v>
          </cell>
          <cell r="AA173" t="str">
            <v xml:space="preserve"> - </v>
          </cell>
          <cell r="AB173" t="str">
            <v xml:space="preserve"> - </v>
          </cell>
          <cell r="AC173" t="str">
            <v xml:space="preserve"> - 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</row>
        <row r="174">
          <cell r="A174" t="str">
            <v xml:space="preserve"> - </v>
          </cell>
          <cell r="B174" t="str">
            <v xml:space="preserve"> - </v>
          </cell>
          <cell r="C174" t="str">
            <v xml:space="preserve"> - </v>
          </cell>
          <cell r="D174" t="str">
            <v xml:space="preserve"> - </v>
          </cell>
          <cell r="E174" t="str">
            <v xml:space="preserve"> - </v>
          </cell>
          <cell r="F174" t="str">
            <v xml:space="preserve"> - </v>
          </cell>
          <cell r="G174" t="str">
            <v xml:space="preserve"> - </v>
          </cell>
          <cell r="H174" t="str">
            <v xml:space="preserve"> - </v>
          </cell>
          <cell r="I174" t="str">
            <v xml:space="preserve"> - </v>
          </cell>
          <cell r="J174" t="str">
            <v xml:space="preserve"> - </v>
          </cell>
          <cell r="K174" t="str">
            <v xml:space="preserve"> - </v>
          </cell>
          <cell r="L174" t="str">
            <v xml:space="preserve"> - </v>
          </cell>
          <cell r="M174" t="str">
            <v xml:space="preserve"> - </v>
          </cell>
          <cell r="N174" t="str">
            <v xml:space="preserve"> - </v>
          </cell>
          <cell r="O174" t="str">
            <v xml:space="preserve"> - 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</row>
        <row r="175">
          <cell r="A175" t="str">
            <v xml:space="preserve"> - </v>
          </cell>
          <cell r="B175" t="str">
            <v xml:space="preserve"> - </v>
          </cell>
          <cell r="C175" t="str">
            <v xml:space="preserve"> - </v>
          </cell>
          <cell r="D175" t="str">
            <v xml:space="preserve"> - </v>
          </cell>
          <cell r="E175" t="str">
            <v xml:space="preserve"> - </v>
          </cell>
          <cell r="F175" t="str">
            <v xml:space="preserve"> - </v>
          </cell>
          <cell r="G175" t="str">
            <v xml:space="preserve"> - </v>
          </cell>
          <cell r="H175" t="str">
            <v xml:space="preserve"> - </v>
          </cell>
          <cell r="I175" t="str">
            <v xml:space="preserve"> - 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</row>
        <row r="176">
          <cell r="A176" t="str">
            <v xml:space="preserve"> - </v>
          </cell>
          <cell r="B176" t="str">
            <v xml:space="preserve"> - </v>
          </cell>
          <cell r="C176" t="str">
            <v xml:space="preserve"> - </v>
          </cell>
          <cell r="D176" t="str">
            <v xml:space="preserve"> - </v>
          </cell>
          <cell r="E176" t="str">
            <v xml:space="preserve"> - </v>
          </cell>
          <cell r="F176" t="str">
            <v xml:space="preserve"> - </v>
          </cell>
          <cell r="G176" t="str">
            <v xml:space="preserve"> - </v>
          </cell>
          <cell r="H176" t="str">
            <v xml:space="preserve"> - </v>
          </cell>
          <cell r="I176" t="str">
            <v xml:space="preserve"> - 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</row>
        <row r="177">
          <cell r="A177" t="str">
            <v xml:space="preserve"> - </v>
          </cell>
          <cell r="B177" t="str">
            <v xml:space="preserve"> - </v>
          </cell>
          <cell r="C177" t="str">
            <v xml:space="preserve"> - </v>
          </cell>
          <cell r="D177" t="str">
            <v xml:space="preserve"> - </v>
          </cell>
          <cell r="E177" t="str">
            <v xml:space="preserve"> - </v>
          </cell>
          <cell r="F177" t="str">
            <v xml:space="preserve"> - </v>
          </cell>
          <cell r="G177" t="str">
            <v xml:space="preserve"> - </v>
          </cell>
          <cell r="H177" t="str">
            <v xml:space="preserve"> - </v>
          </cell>
          <cell r="I177" t="str">
            <v xml:space="preserve"> - 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</row>
        <row r="178">
          <cell r="A178" t="str">
            <v xml:space="preserve"> - </v>
          </cell>
          <cell r="B178" t="str">
            <v xml:space="preserve"> - </v>
          </cell>
          <cell r="C178" t="str">
            <v xml:space="preserve"> - </v>
          </cell>
          <cell r="D178" t="str">
            <v xml:space="preserve"> - </v>
          </cell>
          <cell r="E178" t="str">
            <v xml:space="preserve"> - </v>
          </cell>
          <cell r="F178" t="str">
            <v xml:space="preserve"> - </v>
          </cell>
          <cell r="G178" t="str">
            <v xml:space="preserve"> - </v>
          </cell>
          <cell r="H178" t="str">
            <v xml:space="preserve"> - 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</row>
        <row r="179">
          <cell r="A179" t="str">
            <v xml:space="preserve"> - </v>
          </cell>
          <cell r="B179" t="str">
            <v xml:space="preserve"> - </v>
          </cell>
          <cell r="C179" t="str">
            <v xml:space="preserve"> - </v>
          </cell>
          <cell r="D179" t="str">
            <v xml:space="preserve"> - </v>
          </cell>
          <cell r="E179" t="str">
            <v xml:space="preserve"> - </v>
          </cell>
          <cell r="F179" t="str">
            <v xml:space="preserve"> - </v>
          </cell>
          <cell r="G179" t="str">
            <v xml:space="preserve"> - </v>
          </cell>
          <cell r="H179" t="str">
            <v xml:space="preserve"> - </v>
          </cell>
          <cell r="I179" t="str">
            <v xml:space="preserve"> - </v>
          </cell>
          <cell r="J179" t="str">
            <v xml:space="preserve"> - </v>
          </cell>
          <cell r="K179" t="str">
            <v xml:space="preserve"> - </v>
          </cell>
          <cell r="L179" t="str">
            <v xml:space="preserve"> - 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</row>
        <row r="180">
          <cell r="A180" t="str">
            <v xml:space="preserve"> - </v>
          </cell>
          <cell r="B180" t="str">
            <v xml:space="preserve"> - </v>
          </cell>
          <cell r="C180" t="str">
            <v xml:space="preserve"> - </v>
          </cell>
          <cell r="D180" t="str">
            <v xml:space="preserve"> - </v>
          </cell>
          <cell r="E180" t="str">
            <v xml:space="preserve"> - </v>
          </cell>
          <cell r="F180" t="str">
            <v xml:space="preserve"> - </v>
          </cell>
          <cell r="G180" t="str">
            <v xml:space="preserve"> - </v>
          </cell>
          <cell r="H180" t="str">
            <v xml:space="preserve"> - </v>
          </cell>
          <cell r="I180" t="str">
            <v xml:space="preserve"> - 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</row>
        <row r="181">
          <cell r="A181" t="str">
            <v xml:space="preserve"> - </v>
          </cell>
          <cell r="B181" t="str">
            <v xml:space="preserve"> - </v>
          </cell>
          <cell r="C181" t="str">
            <v xml:space="preserve"> - </v>
          </cell>
          <cell r="D181" t="str">
            <v xml:space="preserve"> - </v>
          </cell>
          <cell r="E181" t="str">
            <v xml:space="preserve"> - </v>
          </cell>
          <cell r="F181" t="str">
            <v xml:space="preserve"> - </v>
          </cell>
          <cell r="G181" t="str">
            <v xml:space="preserve"> - </v>
          </cell>
          <cell r="H181" t="str">
            <v xml:space="preserve"> - </v>
          </cell>
          <cell r="I181" t="str">
            <v xml:space="preserve"> - 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</row>
        <row r="182">
          <cell r="A182" t="str">
            <v xml:space="preserve"> - </v>
          </cell>
          <cell r="B182" t="str">
            <v xml:space="preserve"> - </v>
          </cell>
          <cell r="C182" t="str">
            <v xml:space="preserve"> - </v>
          </cell>
          <cell r="D182" t="str">
            <v xml:space="preserve"> - </v>
          </cell>
          <cell r="E182" t="str">
            <v xml:space="preserve"> - </v>
          </cell>
          <cell r="F182" t="str">
            <v xml:space="preserve"> - </v>
          </cell>
          <cell r="G182" t="str">
            <v xml:space="preserve"> - </v>
          </cell>
          <cell r="H182" t="str">
            <v xml:space="preserve"> - </v>
          </cell>
          <cell r="I182" t="str">
            <v xml:space="preserve"> - 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</row>
        <row r="183">
          <cell r="A183" t="str">
            <v xml:space="preserve"> - </v>
          </cell>
          <cell r="B183" t="str">
            <v xml:space="preserve"> - </v>
          </cell>
          <cell r="C183" t="str">
            <v xml:space="preserve"> - </v>
          </cell>
          <cell r="D183" t="str">
            <v xml:space="preserve"> - </v>
          </cell>
          <cell r="E183" t="str">
            <v xml:space="preserve"> - </v>
          </cell>
          <cell r="F183" t="str">
            <v xml:space="preserve"> - </v>
          </cell>
          <cell r="G183" t="str">
            <v xml:space="preserve"> - </v>
          </cell>
          <cell r="H183" t="str">
            <v xml:space="preserve"> - </v>
          </cell>
          <cell r="I183" t="str">
            <v xml:space="preserve"> - </v>
          </cell>
          <cell r="J183" t="str">
            <v xml:space="preserve"> - </v>
          </cell>
          <cell r="K183" t="str">
            <v xml:space="preserve"> - </v>
          </cell>
          <cell r="L183" t="str">
            <v xml:space="preserve"> - </v>
          </cell>
          <cell r="M183" t="str">
            <v xml:space="preserve"> - </v>
          </cell>
          <cell r="N183" t="str">
            <v xml:space="preserve"> - </v>
          </cell>
          <cell r="O183" t="str">
            <v xml:space="preserve"> - </v>
          </cell>
          <cell r="P183" t="str">
            <v xml:space="preserve"> - </v>
          </cell>
          <cell r="Q183" t="str">
            <v xml:space="preserve"> - </v>
          </cell>
          <cell r="R183" t="str">
            <v xml:space="preserve"> - </v>
          </cell>
          <cell r="S183" t="str">
            <v xml:space="preserve"> - </v>
          </cell>
          <cell r="T183" t="str">
            <v xml:space="preserve"> - </v>
          </cell>
          <cell r="U183" t="str">
            <v xml:space="preserve"> - </v>
          </cell>
          <cell r="V183" t="str">
            <v xml:space="preserve"> - </v>
          </cell>
          <cell r="W183" t="str">
            <v xml:space="preserve"> - </v>
          </cell>
          <cell r="X183" t="str">
            <v xml:space="preserve"> - </v>
          </cell>
          <cell r="Y183" t="str">
            <v xml:space="preserve"> - </v>
          </cell>
          <cell r="Z183" t="str">
            <v xml:space="preserve"> - </v>
          </cell>
          <cell r="AA183" t="str">
            <v xml:space="preserve"> - </v>
          </cell>
          <cell r="AB183" t="str">
            <v xml:space="preserve"> - </v>
          </cell>
          <cell r="AC183" t="str">
            <v xml:space="preserve"> - </v>
          </cell>
          <cell r="AD183" t="str">
            <v xml:space="preserve"> - </v>
          </cell>
          <cell r="AE183" t="str">
            <v xml:space="preserve"> - </v>
          </cell>
          <cell r="AF183" t="str">
            <v xml:space="preserve"> - </v>
          </cell>
          <cell r="AG183" t="str">
            <v xml:space="preserve"> - </v>
          </cell>
          <cell r="AH183" t="str">
            <v xml:space="preserve"> - </v>
          </cell>
          <cell r="AI183" t="str">
            <v xml:space="preserve"> - </v>
          </cell>
          <cell r="AJ183" t="str">
            <v xml:space="preserve"> - </v>
          </cell>
          <cell r="AK183" t="str">
            <v xml:space="preserve"> - </v>
          </cell>
          <cell r="AL183" t="str">
            <v xml:space="preserve"> - </v>
          </cell>
          <cell r="AM183" t="str">
            <v xml:space="preserve"> - </v>
          </cell>
          <cell r="AN183" t="str">
            <v xml:space="preserve"> - </v>
          </cell>
          <cell r="AO183" t="str">
            <v xml:space="preserve"> - </v>
          </cell>
          <cell r="AP183" t="str">
            <v xml:space="preserve"> - </v>
          </cell>
          <cell r="AQ183" t="str">
            <v xml:space="preserve"> - </v>
          </cell>
          <cell r="AR183" t="str">
            <v xml:space="preserve"> - </v>
          </cell>
          <cell r="AS183" t="str">
            <v xml:space="preserve"> - </v>
          </cell>
          <cell r="AT183" t="str">
            <v xml:space="preserve"> - </v>
          </cell>
          <cell r="AU183" t="str">
            <v xml:space="preserve"> - </v>
          </cell>
          <cell r="AV183" t="str">
            <v xml:space="preserve"> - </v>
          </cell>
          <cell r="AW183" t="str">
            <v xml:space="preserve"> - </v>
          </cell>
          <cell r="AX183" t="str">
            <v xml:space="preserve"> - </v>
          </cell>
          <cell r="AY183" t="str">
            <v xml:space="preserve"> - </v>
          </cell>
          <cell r="AZ183" t="str">
            <v xml:space="preserve"> - </v>
          </cell>
          <cell r="BA183" t="str">
            <v xml:space="preserve"> - </v>
          </cell>
          <cell r="BB183" t="str">
            <v xml:space="preserve"> - </v>
          </cell>
          <cell r="BC183" t="str">
            <v xml:space="preserve"> - </v>
          </cell>
          <cell r="BD183" t="str">
            <v xml:space="preserve"> - </v>
          </cell>
          <cell r="BE183" t="str">
            <v xml:space="preserve"> - </v>
          </cell>
          <cell r="BF183" t="str">
            <v xml:space="preserve"> - </v>
          </cell>
          <cell r="BG183" t="str">
            <v xml:space="preserve"> - </v>
          </cell>
          <cell r="BH183" t="str">
            <v xml:space="preserve"> - </v>
          </cell>
          <cell r="BI183" t="str">
            <v xml:space="preserve"> - </v>
          </cell>
          <cell r="BJ183" t="str">
            <v xml:space="preserve"> - </v>
          </cell>
          <cell r="BK183" t="str">
            <v xml:space="preserve"> - </v>
          </cell>
          <cell r="BL183" t="str">
            <v xml:space="preserve"> - </v>
          </cell>
          <cell r="BM183" t="str">
            <v xml:space="preserve"> - </v>
          </cell>
          <cell r="BN183" t="str">
            <v xml:space="preserve"> - </v>
          </cell>
        </row>
        <row r="184">
          <cell r="A184" t="str">
            <v xml:space="preserve"> - </v>
          </cell>
          <cell r="B184" t="str">
            <v xml:space="preserve"> - </v>
          </cell>
          <cell r="C184" t="str">
            <v xml:space="preserve"> - </v>
          </cell>
          <cell r="D184" t="str">
            <v xml:space="preserve"> - </v>
          </cell>
          <cell r="E184" t="str">
            <v xml:space="preserve"> - </v>
          </cell>
          <cell r="F184" t="str">
            <v xml:space="preserve"> - </v>
          </cell>
          <cell r="G184" t="str">
            <v xml:space="preserve"> - </v>
          </cell>
          <cell r="H184" t="str">
            <v xml:space="preserve"> - 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 - </v>
          </cell>
          <cell r="L184" t="str">
            <v xml:space="preserve"> - </v>
          </cell>
          <cell r="M184" t="str">
            <v xml:space="preserve"> - </v>
          </cell>
          <cell r="N184" t="str">
            <v xml:space="preserve"> - 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</row>
        <row r="185">
          <cell r="A185" t="str">
            <v xml:space="preserve"> - </v>
          </cell>
          <cell r="B185" t="str">
            <v xml:space="preserve"> - </v>
          </cell>
          <cell r="C185" t="str">
            <v xml:space="preserve"> - </v>
          </cell>
          <cell r="D185" t="str">
            <v xml:space="preserve"> - </v>
          </cell>
          <cell r="E185" t="str">
            <v xml:space="preserve"> - </v>
          </cell>
          <cell r="F185" t="str">
            <v xml:space="preserve"> - </v>
          </cell>
          <cell r="G185" t="str">
            <v xml:space="preserve"> - </v>
          </cell>
          <cell r="H185" t="str">
            <v xml:space="preserve"> - </v>
          </cell>
          <cell r="I185" t="str">
            <v xml:space="preserve"> - 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</row>
        <row r="186">
          <cell r="A186" t="str">
            <v xml:space="preserve"> - </v>
          </cell>
          <cell r="B186" t="str">
            <v xml:space="preserve"> - </v>
          </cell>
          <cell r="C186" t="str">
            <v xml:space="preserve"> - </v>
          </cell>
          <cell r="D186" t="str">
            <v xml:space="preserve"> - </v>
          </cell>
          <cell r="E186" t="str">
            <v xml:space="preserve"> - </v>
          </cell>
          <cell r="F186" t="str">
            <v xml:space="preserve"> - </v>
          </cell>
          <cell r="G186" t="str">
            <v xml:space="preserve"> - </v>
          </cell>
          <cell r="H186" t="str">
            <v xml:space="preserve"> - </v>
          </cell>
          <cell r="I186" t="str">
            <v xml:space="preserve"> - </v>
          </cell>
          <cell r="J186" t="str">
            <v xml:space="preserve"> - </v>
          </cell>
          <cell r="K186" t="str">
            <v xml:space="preserve"> - </v>
          </cell>
          <cell r="L186" t="str">
            <v xml:space="preserve"> - 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</row>
        <row r="187">
          <cell r="A187" t="str">
            <v xml:space="preserve"> - </v>
          </cell>
          <cell r="B187" t="str">
            <v xml:space="preserve"> - </v>
          </cell>
          <cell r="C187" t="str">
            <v xml:space="preserve"> - </v>
          </cell>
          <cell r="D187" t="str">
            <v xml:space="preserve"> - </v>
          </cell>
          <cell r="E187" t="str">
            <v xml:space="preserve"> - </v>
          </cell>
          <cell r="F187" t="str">
            <v xml:space="preserve"> - </v>
          </cell>
          <cell r="G187" t="str">
            <v xml:space="preserve"> - </v>
          </cell>
          <cell r="H187" t="str">
            <v xml:space="preserve"> - </v>
          </cell>
          <cell r="I187" t="str">
            <v xml:space="preserve"> - 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</row>
        <row r="188">
          <cell r="A188" t="str">
            <v xml:space="preserve"> - </v>
          </cell>
          <cell r="B188" t="str">
            <v xml:space="preserve"> - </v>
          </cell>
          <cell r="C188" t="str">
            <v xml:space="preserve"> - </v>
          </cell>
          <cell r="D188" t="str">
            <v xml:space="preserve"> - </v>
          </cell>
          <cell r="E188" t="str">
            <v xml:space="preserve"> - </v>
          </cell>
          <cell r="F188" t="str">
            <v xml:space="preserve"> - </v>
          </cell>
          <cell r="G188" t="str">
            <v xml:space="preserve"> - </v>
          </cell>
          <cell r="H188" t="str">
            <v xml:space="preserve"> - </v>
          </cell>
          <cell r="I188" t="str">
            <v xml:space="preserve"> - </v>
          </cell>
          <cell r="J188" t="str">
            <v xml:space="preserve"> - </v>
          </cell>
          <cell r="K188" t="str">
            <v xml:space="preserve"> - </v>
          </cell>
          <cell r="L188" t="str">
            <v xml:space="preserve"> - 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</row>
        <row r="554">
          <cell r="A554" t="str">
            <v xml:space="preserve"> - </v>
          </cell>
          <cell r="B554" t="str">
            <v xml:space="preserve"> - </v>
          </cell>
          <cell r="C554" t="str">
            <v xml:space="preserve"> - </v>
          </cell>
          <cell r="D554" t="str">
            <v xml:space="preserve"> - </v>
          </cell>
          <cell r="E554" t="str">
            <v xml:space="preserve"> - </v>
          </cell>
          <cell r="F554" t="str">
            <v xml:space="preserve"> - </v>
          </cell>
          <cell r="G554" t="str">
            <v xml:space="preserve"> - </v>
          </cell>
          <cell r="H554" t="str">
            <v xml:space="preserve"> - </v>
          </cell>
          <cell r="I554" t="str">
            <v xml:space="preserve"> - </v>
          </cell>
          <cell r="J554" t="str">
            <v xml:space="preserve"> - </v>
          </cell>
          <cell r="K554" t="str">
            <v xml:space="preserve"> - </v>
          </cell>
          <cell r="L554" t="str">
            <v xml:space="preserve"> - </v>
          </cell>
          <cell r="M554" t="str">
            <v xml:space="preserve"> - </v>
          </cell>
          <cell r="N554" t="str">
            <v xml:space="preserve"> - </v>
          </cell>
          <cell r="O554" t="str">
            <v xml:space="preserve"> - </v>
          </cell>
          <cell r="P554" t="str">
            <v xml:space="preserve"> - </v>
          </cell>
          <cell r="Q554" t="str">
            <v xml:space="preserve"> - </v>
          </cell>
          <cell r="R554" t="str">
            <v xml:space="preserve"> - </v>
          </cell>
          <cell r="S554" t="str">
            <v xml:space="preserve"> - </v>
          </cell>
          <cell r="T554" t="str">
            <v xml:space="preserve"> - </v>
          </cell>
          <cell r="U554" t="str">
            <v xml:space="preserve"> - </v>
          </cell>
          <cell r="V554" t="str">
            <v xml:space="preserve"> - </v>
          </cell>
          <cell r="W554" t="str">
            <v xml:space="preserve"> - </v>
          </cell>
          <cell r="X554" t="str">
            <v xml:space="preserve"> - </v>
          </cell>
          <cell r="Y554" t="str">
            <v xml:space="preserve"> - </v>
          </cell>
          <cell r="Z554" t="str">
            <v xml:space="preserve"> - </v>
          </cell>
          <cell r="AA554" t="str">
            <v xml:space="preserve"> - </v>
          </cell>
          <cell r="AB554" t="str">
            <v xml:space="preserve"> - </v>
          </cell>
          <cell r="AC554" t="str">
            <v xml:space="preserve"> - </v>
          </cell>
          <cell r="AD554" t="str">
            <v xml:space="preserve"> - </v>
          </cell>
          <cell r="AE554" t="str">
            <v xml:space="preserve"> - </v>
          </cell>
          <cell r="AF554" t="str">
            <v xml:space="preserve"> - </v>
          </cell>
          <cell r="AG554" t="str">
            <v xml:space="preserve"> - </v>
          </cell>
          <cell r="AH554" t="str">
            <v xml:space="preserve"> - </v>
          </cell>
          <cell r="AI554" t="str">
            <v xml:space="preserve"> - </v>
          </cell>
          <cell r="AJ554" t="str">
            <v xml:space="preserve"> - </v>
          </cell>
          <cell r="AK554" t="str">
            <v xml:space="preserve"> - </v>
          </cell>
          <cell r="AL554" t="str">
            <v xml:space="preserve"> - </v>
          </cell>
          <cell r="AM554" t="str">
            <v xml:space="preserve"> - </v>
          </cell>
          <cell r="AN554" t="str">
            <v xml:space="preserve"> - </v>
          </cell>
          <cell r="AO554" t="str">
            <v xml:space="preserve"> - </v>
          </cell>
          <cell r="AP554" t="str">
            <v xml:space="preserve"> - </v>
          </cell>
          <cell r="AQ554" t="str">
            <v xml:space="preserve"> - </v>
          </cell>
          <cell r="AR554" t="str">
            <v xml:space="preserve"> - </v>
          </cell>
          <cell r="AS554" t="str">
            <v xml:space="preserve"> - </v>
          </cell>
          <cell r="AT554" t="str">
            <v xml:space="preserve"> - </v>
          </cell>
          <cell r="AU554" t="str">
            <v xml:space="preserve"> - </v>
          </cell>
          <cell r="AV554" t="str">
            <v xml:space="preserve"> - </v>
          </cell>
          <cell r="AW554" t="str">
            <v xml:space="preserve"> - </v>
          </cell>
          <cell r="AX554" t="str">
            <v xml:space="preserve"> - </v>
          </cell>
          <cell r="AY554" t="str">
            <v xml:space="preserve"> - </v>
          </cell>
          <cell r="AZ554" t="str">
            <v xml:space="preserve"> - </v>
          </cell>
          <cell r="BA554" t="str">
            <v xml:space="preserve"> - </v>
          </cell>
          <cell r="BB554" t="str">
            <v xml:space="preserve"> - </v>
          </cell>
          <cell r="BC554" t="str">
            <v xml:space="preserve"> - </v>
          </cell>
          <cell r="BD554" t="str">
            <v xml:space="preserve"> - </v>
          </cell>
          <cell r="BE554" t="str">
            <v xml:space="preserve"> - </v>
          </cell>
          <cell r="BF554" t="str">
            <v xml:space="preserve"> - </v>
          </cell>
          <cell r="BG554" t="str">
            <v xml:space="preserve"> - </v>
          </cell>
          <cell r="BH554" t="str">
            <v xml:space="preserve"> - </v>
          </cell>
          <cell r="BI554" t="str">
            <v xml:space="preserve"> - </v>
          </cell>
          <cell r="BJ554" t="str">
            <v xml:space="preserve"> - </v>
          </cell>
          <cell r="BK554" t="str">
            <v xml:space="preserve"> - </v>
          </cell>
          <cell r="BL554" t="str">
            <v xml:space="preserve"> - </v>
          </cell>
          <cell r="BM554" t="str">
            <v xml:space="preserve"> - </v>
          </cell>
          <cell r="BN554" t="str">
            <v xml:space="preserve"> - </v>
          </cell>
        </row>
        <row r="555">
          <cell r="A555" t="str">
            <v xml:space="preserve"> - </v>
          </cell>
          <cell r="B555" t="str">
            <v xml:space="preserve"> - </v>
          </cell>
          <cell r="C555" t="str">
            <v xml:space="preserve"> - </v>
          </cell>
          <cell r="D555" t="str">
            <v xml:space="preserve"> - </v>
          </cell>
          <cell r="E555" t="str">
            <v xml:space="preserve"> - </v>
          </cell>
          <cell r="F555" t="str">
            <v xml:space="preserve"> - </v>
          </cell>
          <cell r="G555" t="str">
            <v xml:space="preserve"> - </v>
          </cell>
          <cell r="H555" t="str">
            <v xml:space="preserve"> - </v>
          </cell>
          <cell r="I555" t="str">
            <v xml:space="preserve"> - </v>
          </cell>
          <cell r="J555" t="str">
            <v xml:space="preserve"> - </v>
          </cell>
          <cell r="K555" t="str">
            <v xml:space="preserve"> - </v>
          </cell>
          <cell r="L555" t="str">
            <v xml:space="preserve"> - </v>
          </cell>
          <cell r="M555" t="str">
            <v xml:space="preserve"> - </v>
          </cell>
          <cell r="N555" t="str">
            <v xml:space="preserve"> - </v>
          </cell>
          <cell r="O555" t="str">
            <v xml:space="preserve"> - </v>
          </cell>
          <cell r="P555" t="str">
            <v xml:space="preserve"> - </v>
          </cell>
          <cell r="Q555" t="str">
            <v xml:space="preserve"> - </v>
          </cell>
          <cell r="R555" t="str">
            <v xml:space="preserve"> - </v>
          </cell>
          <cell r="S555" t="str">
            <v xml:space="preserve"> - </v>
          </cell>
          <cell r="T555" t="str">
            <v xml:space="preserve"> - </v>
          </cell>
          <cell r="U555" t="str">
            <v xml:space="preserve"> - </v>
          </cell>
          <cell r="V555" t="str">
            <v xml:space="preserve"> - </v>
          </cell>
          <cell r="W555" t="str">
            <v xml:space="preserve"> - </v>
          </cell>
          <cell r="X555" t="str">
            <v xml:space="preserve"> - </v>
          </cell>
          <cell r="Y555" t="str">
            <v xml:space="preserve"> - </v>
          </cell>
          <cell r="Z555" t="str">
            <v xml:space="preserve"> - </v>
          </cell>
          <cell r="AA555" t="str">
            <v xml:space="preserve"> - </v>
          </cell>
          <cell r="AB555" t="str">
            <v xml:space="preserve"> - </v>
          </cell>
          <cell r="AC555" t="str">
            <v xml:space="preserve"> - </v>
          </cell>
          <cell r="AD555" t="str">
            <v xml:space="preserve"> - </v>
          </cell>
          <cell r="AE555" t="str">
            <v xml:space="preserve"> - </v>
          </cell>
          <cell r="AF555" t="str">
            <v xml:space="preserve"> - </v>
          </cell>
          <cell r="AG555" t="str">
            <v xml:space="preserve"> - </v>
          </cell>
          <cell r="AH555" t="str">
            <v xml:space="preserve"> - </v>
          </cell>
          <cell r="AI555" t="str">
            <v xml:space="preserve"> - </v>
          </cell>
          <cell r="AJ555" t="str">
            <v xml:space="preserve"> - </v>
          </cell>
          <cell r="AK555" t="str">
            <v xml:space="preserve"> - </v>
          </cell>
          <cell r="AL555" t="str">
            <v xml:space="preserve"> - </v>
          </cell>
          <cell r="AM555" t="str">
            <v xml:space="preserve"> - </v>
          </cell>
          <cell r="AN555" t="str">
            <v xml:space="preserve"> - </v>
          </cell>
          <cell r="AO555" t="str">
            <v xml:space="preserve"> - </v>
          </cell>
          <cell r="AP555" t="str">
            <v xml:space="preserve"> - </v>
          </cell>
          <cell r="AQ555" t="str">
            <v xml:space="preserve"> - </v>
          </cell>
          <cell r="AR555" t="str">
            <v xml:space="preserve"> - </v>
          </cell>
          <cell r="AS555" t="str">
            <v xml:space="preserve"> - </v>
          </cell>
          <cell r="AT555" t="str">
            <v xml:space="preserve"> - </v>
          </cell>
          <cell r="AU555" t="str">
            <v xml:space="preserve"> - </v>
          </cell>
          <cell r="AV555" t="str">
            <v xml:space="preserve"> - </v>
          </cell>
          <cell r="AW555" t="str">
            <v xml:space="preserve"> - </v>
          </cell>
          <cell r="AX555" t="str">
            <v xml:space="preserve"> - </v>
          </cell>
          <cell r="AY555" t="str">
            <v xml:space="preserve"> - </v>
          </cell>
          <cell r="AZ555" t="str">
            <v xml:space="preserve"> - </v>
          </cell>
          <cell r="BA555" t="str">
            <v xml:space="preserve"> - </v>
          </cell>
          <cell r="BB555" t="str">
            <v xml:space="preserve"> - </v>
          </cell>
          <cell r="BC555" t="str">
            <v xml:space="preserve"> - </v>
          </cell>
          <cell r="BD555" t="str">
            <v xml:space="preserve"> - </v>
          </cell>
          <cell r="BE555" t="str">
            <v xml:space="preserve"> - </v>
          </cell>
          <cell r="BF555" t="str">
            <v xml:space="preserve"> - </v>
          </cell>
          <cell r="BG555" t="str">
            <v xml:space="preserve"> - </v>
          </cell>
          <cell r="BH555" t="str">
            <v xml:space="preserve"> - </v>
          </cell>
          <cell r="BI555" t="str">
            <v xml:space="preserve"> - </v>
          </cell>
          <cell r="BJ555" t="str">
            <v xml:space="preserve"> - </v>
          </cell>
          <cell r="BK555" t="str">
            <v xml:space="preserve"> - </v>
          </cell>
          <cell r="BL555" t="str">
            <v xml:space="preserve"> - </v>
          </cell>
          <cell r="BM555" t="str">
            <v xml:space="preserve"> - </v>
          </cell>
          <cell r="BN555" t="str">
            <v xml:space="preserve"> - </v>
          </cell>
        </row>
        <row r="556">
          <cell r="A556" t="str">
            <v xml:space="preserve"> - </v>
          </cell>
          <cell r="B556" t="str">
            <v xml:space="preserve"> - </v>
          </cell>
          <cell r="C556" t="str">
            <v xml:space="preserve"> - </v>
          </cell>
          <cell r="D556" t="str">
            <v xml:space="preserve"> - </v>
          </cell>
          <cell r="E556" t="str">
            <v xml:space="preserve"> - </v>
          </cell>
          <cell r="F556" t="str">
            <v xml:space="preserve"> - </v>
          </cell>
          <cell r="G556" t="str">
            <v xml:space="preserve"> - </v>
          </cell>
          <cell r="H556" t="str">
            <v xml:space="preserve"> - </v>
          </cell>
          <cell r="I556" t="str">
            <v xml:space="preserve"> - </v>
          </cell>
          <cell r="J556" t="str">
            <v xml:space="preserve"> - </v>
          </cell>
          <cell r="K556" t="str">
            <v xml:space="preserve"> - </v>
          </cell>
          <cell r="L556" t="str">
            <v xml:space="preserve"> - </v>
          </cell>
          <cell r="M556" t="str">
            <v xml:space="preserve"> - </v>
          </cell>
          <cell r="N556" t="str">
            <v xml:space="preserve"> - </v>
          </cell>
          <cell r="O556" t="str">
            <v xml:space="preserve"> - </v>
          </cell>
          <cell r="P556" t="str">
            <v xml:space="preserve"> - </v>
          </cell>
          <cell r="Q556" t="str">
            <v xml:space="preserve"> - </v>
          </cell>
          <cell r="R556" t="str">
            <v xml:space="preserve"> - </v>
          </cell>
          <cell r="S556" t="str">
            <v xml:space="preserve"> - </v>
          </cell>
          <cell r="T556" t="str">
            <v xml:space="preserve"> - </v>
          </cell>
          <cell r="U556" t="str">
            <v xml:space="preserve"> - </v>
          </cell>
          <cell r="V556" t="str">
            <v xml:space="preserve"> - </v>
          </cell>
          <cell r="W556" t="str">
            <v xml:space="preserve"> - </v>
          </cell>
          <cell r="X556" t="str">
            <v xml:space="preserve"> - </v>
          </cell>
          <cell r="Y556" t="str">
            <v xml:space="preserve"> - </v>
          </cell>
          <cell r="Z556" t="str">
            <v xml:space="preserve"> - </v>
          </cell>
          <cell r="AA556" t="str">
            <v xml:space="preserve"> - </v>
          </cell>
          <cell r="AB556" t="str">
            <v xml:space="preserve"> - </v>
          </cell>
          <cell r="AC556" t="str">
            <v xml:space="preserve"> - </v>
          </cell>
          <cell r="AD556" t="str">
            <v xml:space="preserve"> - </v>
          </cell>
          <cell r="AE556" t="str">
            <v xml:space="preserve"> - </v>
          </cell>
          <cell r="AF556" t="str">
            <v xml:space="preserve"> - </v>
          </cell>
          <cell r="AG556" t="str">
            <v xml:space="preserve"> - </v>
          </cell>
          <cell r="AH556" t="str">
            <v xml:space="preserve"> - </v>
          </cell>
          <cell r="AI556" t="str">
            <v xml:space="preserve"> - </v>
          </cell>
          <cell r="AJ556" t="str">
            <v xml:space="preserve"> - </v>
          </cell>
          <cell r="AK556" t="str">
            <v xml:space="preserve"> - </v>
          </cell>
          <cell r="AL556" t="str">
            <v xml:space="preserve"> - </v>
          </cell>
          <cell r="AM556" t="str">
            <v xml:space="preserve"> - </v>
          </cell>
          <cell r="AN556" t="str">
            <v xml:space="preserve"> - </v>
          </cell>
          <cell r="AO556" t="str">
            <v xml:space="preserve"> - </v>
          </cell>
          <cell r="AP556" t="str">
            <v xml:space="preserve"> - </v>
          </cell>
          <cell r="AQ556" t="str">
            <v xml:space="preserve"> - </v>
          </cell>
          <cell r="AR556" t="str">
            <v xml:space="preserve"> - </v>
          </cell>
          <cell r="AS556" t="str">
            <v xml:space="preserve"> - </v>
          </cell>
          <cell r="AT556" t="str">
            <v xml:space="preserve"> - </v>
          </cell>
          <cell r="AU556" t="str">
            <v xml:space="preserve"> - </v>
          </cell>
          <cell r="AV556" t="str">
            <v xml:space="preserve"> - </v>
          </cell>
          <cell r="AW556" t="str">
            <v xml:space="preserve"> - </v>
          </cell>
          <cell r="AX556" t="str">
            <v xml:space="preserve"> - </v>
          </cell>
          <cell r="AY556" t="str">
            <v xml:space="preserve"> - </v>
          </cell>
          <cell r="AZ556" t="str">
            <v xml:space="preserve"> - </v>
          </cell>
          <cell r="BA556" t="str">
            <v xml:space="preserve"> - </v>
          </cell>
          <cell r="BB556" t="str">
            <v xml:space="preserve"> - </v>
          </cell>
          <cell r="BC556" t="str">
            <v xml:space="preserve"> - </v>
          </cell>
          <cell r="BD556" t="str">
            <v xml:space="preserve"> - </v>
          </cell>
          <cell r="BE556" t="str">
            <v xml:space="preserve"> - </v>
          </cell>
          <cell r="BF556" t="str">
            <v xml:space="preserve"> - </v>
          </cell>
          <cell r="BG556" t="str">
            <v xml:space="preserve"> - </v>
          </cell>
          <cell r="BH556" t="str">
            <v xml:space="preserve"> - </v>
          </cell>
          <cell r="BI556" t="str">
            <v xml:space="preserve"> - </v>
          </cell>
          <cell r="BJ556" t="str">
            <v xml:space="preserve"> - </v>
          </cell>
          <cell r="BK556" t="str">
            <v xml:space="preserve"> - </v>
          </cell>
          <cell r="BL556" t="str">
            <v xml:space="preserve"> - </v>
          </cell>
          <cell r="BM556" t="str">
            <v xml:space="preserve"> - </v>
          </cell>
          <cell r="BN556" t="str">
            <v xml:space="preserve"> - </v>
          </cell>
        </row>
        <row r="557">
          <cell r="A557" t="str">
            <v xml:space="preserve"> - </v>
          </cell>
          <cell r="B557" t="str">
            <v xml:space="preserve"> - </v>
          </cell>
          <cell r="C557" t="str">
            <v xml:space="preserve"> - </v>
          </cell>
          <cell r="D557" t="str">
            <v xml:space="preserve"> - </v>
          </cell>
          <cell r="E557" t="str">
            <v xml:space="preserve"> - </v>
          </cell>
          <cell r="F557" t="str">
            <v xml:space="preserve"> - </v>
          </cell>
          <cell r="G557" t="str">
            <v xml:space="preserve"> - </v>
          </cell>
          <cell r="H557" t="str">
            <v xml:space="preserve"> - </v>
          </cell>
          <cell r="I557" t="str">
            <v xml:space="preserve"> - </v>
          </cell>
          <cell r="J557" t="str">
            <v xml:space="preserve"> - </v>
          </cell>
          <cell r="K557" t="str">
            <v xml:space="preserve"> - </v>
          </cell>
          <cell r="L557" t="str">
            <v xml:space="preserve"> - </v>
          </cell>
          <cell r="M557" t="str">
            <v xml:space="preserve"> - </v>
          </cell>
          <cell r="N557" t="str">
            <v xml:space="preserve"> - </v>
          </cell>
          <cell r="O557" t="str">
            <v xml:space="preserve"> - </v>
          </cell>
          <cell r="P557" t="str">
            <v xml:space="preserve"> - </v>
          </cell>
          <cell r="Q557" t="str">
            <v xml:space="preserve"> - </v>
          </cell>
          <cell r="R557" t="str">
            <v xml:space="preserve"> - </v>
          </cell>
          <cell r="S557" t="str">
            <v xml:space="preserve"> - </v>
          </cell>
          <cell r="T557" t="str">
            <v xml:space="preserve"> - </v>
          </cell>
          <cell r="U557" t="str">
            <v xml:space="preserve"> - </v>
          </cell>
          <cell r="V557" t="str">
            <v xml:space="preserve"> - </v>
          </cell>
          <cell r="W557" t="str">
            <v xml:space="preserve"> - </v>
          </cell>
          <cell r="X557" t="str">
            <v xml:space="preserve"> - </v>
          </cell>
          <cell r="Y557" t="str">
            <v xml:space="preserve"> - </v>
          </cell>
          <cell r="Z557" t="str">
            <v xml:space="preserve"> - </v>
          </cell>
          <cell r="AA557" t="str">
            <v xml:space="preserve"> - </v>
          </cell>
          <cell r="AB557" t="str">
            <v xml:space="preserve"> - </v>
          </cell>
          <cell r="AC557" t="str">
            <v xml:space="preserve"> - </v>
          </cell>
          <cell r="AD557" t="str">
            <v xml:space="preserve"> - </v>
          </cell>
          <cell r="AE557" t="str">
            <v xml:space="preserve"> - </v>
          </cell>
          <cell r="AF557" t="str">
            <v xml:space="preserve"> - </v>
          </cell>
          <cell r="AG557" t="str">
            <v xml:space="preserve"> - </v>
          </cell>
          <cell r="AH557" t="str">
            <v xml:space="preserve"> - </v>
          </cell>
          <cell r="AI557" t="str">
            <v xml:space="preserve"> - </v>
          </cell>
          <cell r="AJ557" t="str">
            <v xml:space="preserve"> - </v>
          </cell>
          <cell r="AK557" t="str">
            <v xml:space="preserve"> - </v>
          </cell>
          <cell r="AL557" t="str">
            <v xml:space="preserve"> - </v>
          </cell>
          <cell r="AM557" t="str">
            <v xml:space="preserve"> - </v>
          </cell>
          <cell r="AN557" t="str">
            <v xml:space="preserve"> - </v>
          </cell>
          <cell r="AO557" t="str">
            <v xml:space="preserve"> - </v>
          </cell>
          <cell r="AP557" t="str">
            <v xml:space="preserve"> - </v>
          </cell>
          <cell r="AQ557" t="str">
            <v xml:space="preserve"> - </v>
          </cell>
          <cell r="AR557" t="str">
            <v xml:space="preserve"> - </v>
          </cell>
          <cell r="AS557" t="str">
            <v xml:space="preserve"> - </v>
          </cell>
          <cell r="AT557" t="str">
            <v xml:space="preserve"> - </v>
          </cell>
          <cell r="AU557" t="str">
            <v xml:space="preserve"> - </v>
          </cell>
          <cell r="AV557" t="str">
            <v xml:space="preserve"> - </v>
          </cell>
          <cell r="AW557" t="str">
            <v xml:space="preserve"> - </v>
          </cell>
          <cell r="AX557" t="str">
            <v xml:space="preserve"> - </v>
          </cell>
          <cell r="AY557" t="str">
            <v xml:space="preserve"> - </v>
          </cell>
          <cell r="AZ557" t="str">
            <v xml:space="preserve"> - </v>
          </cell>
          <cell r="BA557" t="str">
            <v xml:space="preserve"> - </v>
          </cell>
          <cell r="BB557" t="str">
            <v xml:space="preserve"> - </v>
          </cell>
          <cell r="BC557" t="str">
            <v xml:space="preserve"> - </v>
          </cell>
          <cell r="BD557" t="str">
            <v xml:space="preserve"> - </v>
          </cell>
          <cell r="BE557" t="str">
            <v xml:space="preserve"> - </v>
          </cell>
          <cell r="BF557" t="str">
            <v xml:space="preserve"> - </v>
          </cell>
          <cell r="BG557" t="str">
            <v xml:space="preserve"> - </v>
          </cell>
          <cell r="BH557" t="str">
            <v xml:space="preserve"> - </v>
          </cell>
          <cell r="BI557" t="str">
            <v xml:space="preserve"> - </v>
          </cell>
          <cell r="BJ557" t="str">
            <v xml:space="preserve"> - </v>
          </cell>
          <cell r="BK557" t="str">
            <v xml:space="preserve"> - </v>
          </cell>
          <cell r="BL557" t="str">
            <v xml:space="preserve"> - </v>
          </cell>
          <cell r="BM557" t="str">
            <v xml:space="preserve"> - </v>
          </cell>
          <cell r="BN557" t="str">
            <v xml:space="preserve"> - </v>
          </cell>
        </row>
        <row r="558">
          <cell r="A558" t="str">
            <v xml:space="preserve"> - </v>
          </cell>
          <cell r="B558" t="str">
            <v xml:space="preserve"> - </v>
          </cell>
          <cell r="C558" t="str">
            <v xml:space="preserve"> - </v>
          </cell>
          <cell r="D558" t="str">
            <v xml:space="preserve"> - </v>
          </cell>
          <cell r="E558" t="str">
            <v xml:space="preserve"> - </v>
          </cell>
          <cell r="F558" t="str">
            <v xml:space="preserve"> - </v>
          </cell>
          <cell r="G558" t="str">
            <v xml:space="preserve"> - </v>
          </cell>
          <cell r="H558" t="str">
            <v xml:space="preserve"> - </v>
          </cell>
          <cell r="I558" t="str">
            <v xml:space="preserve"> - </v>
          </cell>
          <cell r="J558" t="str">
            <v xml:space="preserve"> - </v>
          </cell>
          <cell r="K558" t="str">
            <v xml:space="preserve"> - </v>
          </cell>
          <cell r="L558" t="str">
            <v xml:space="preserve"> - </v>
          </cell>
          <cell r="M558" t="str">
            <v xml:space="preserve"> - </v>
          </cell>
          <cell r="N558" t="str">
            <v xml:space="preserve"> - </v>
          </cell>
          <cell r="O558" t="str">
            <v xml:space="preserve"> - </v>
          </cell>
          <cell r="P558" t="str">
            <v xml:space="preserve"> - </v>
          </cell>
          <cell r="Q558" t="str">
            <v xml:space="preserve"> - </v>
          </cell>
          <cell r="R558" t="str">
            <v xml:space="preserve"> - </v>
          </cell>
          <cell r="S558" t="str">
            <v xml:space="preserve"> - </v>
          </cell>
          <cell r="T558" t="str">
            <v xml:space="preserve"> - </v>
          </cell>
          <cell r="U558" t="str">
            <v xml:space="preserve"> - </v>
          </cell>
          <cell r="V558" t="str">
            <v xml:space="preserve"> - </v>
          </cell>
          <cell r="W558" t="str">
            <v xml:space="preserve"> - </v>
          </cell>
          <cell r="X558" t="str">
            <v xml:space="preserve"> - </v>
          </cell>
          <cell r="Y558" t="str">
            <v xml:space="preserve"> - </v>
          </cell>
          <cell r="Z558" t="str">
            <v xml:space="preserve"> - </v>
          </cell>
          <cell r="AA558" t="str">
            <v xml:space="preserve"> - </v>
          </cell>
          <cell r="AB558" t="str">
            <v xml:space="preserve"> - </v>
          </cell>
          <cell r="AC558" t="str">
            <v xml:space="preserve"> - </v>
          </cell>
          <cell r="AD558" t="str">
            <v xml:space="preserve"> - </v>
          </cell>
          <cell r="AE558" t="str">
            <v xml:space="preserve"> - </v>
          </cell>
          <cell r="AF558" t="str">
            <v xml:space="preserve"> - </v>
          </cell>
          <cell r="AG558" t="str">
            <v xml:space="preserve"> - </v>
          </cell>
          <cell r="AH558" t="str">
            <v xml:space="preserve"> - </v>
          </cell>
          <cell r="AI558" t="str">
            <v xml:space="preserve"> - </v>
          </cell>
          <cell r="AJ558" t="str">
            <v xml:space="preserve"> - </v>
          </cell>
          <cell r="AK558" t="str">
            <v xml:space="preserve"> - </v>
          </cell>
          <cell r="AL558" t="str">
            <v xml:space="preserve"> - </v>
          </cell>
          <cell r="AM558" t="str">
            <v xml:space="preserve"> - </v>
          </cell>
          <cell r="AN558" t="str">
            <v xml:space="preserve"> - </v>
          </cell>
          <cell r="AO558" t="str">
            <v xml:space="preserve"> - </v>
          </cell>
          <cell r="AP558" t="str">
            <v xml:space="preserve"> - </v>
          </cell>
          <cell r="AQ558" t="str">
            <v xml:space="preserve"> - </v>
          </cell>
          <cell r="AR558" t="str">
            <v xml:space="preserve"> - </v>
          </cell>
          <cell r="AS558" t="str">
            <v xml:space="preserve"> - </v>
          </cell>
          <cell r="AT558" t="str">
            <v xml:space="preserve"> - </v>
          </cell>
          <cell r="AU558" t="str">
            <v xml:space="preserve"> - </v>
          </cell>
          <cell r="AV558" t="str">
            <v xml:space="preserve"> - </v>
          </cell>
          <cell r="AW558" t="str">
            <v xml:space="preserve"> - </v>
          </cell>
          <cell r="AX558" t="str">
            <v xml:space="preserve"> - </v>
          </cell>
          <cell r="AY558" t="str">
            <v xml:space="preserve"> - </v>
          </cell>
          <cell r="AZ558" t="str">
            <v xml:space="preserve"> - </v>
          </cell>
          <cell r="BA558" t="str">
            <v xml:space="preserve"> - </v>
          </cell>
          <cell r="BB558" t="str">
            <v xml:space="preserve"> - </v>
          </cell>
          <cell r="BC558" t="str">
            <v xml:space="preserve"> - </v>
          </cell>
          <cell r="BD558" t="str">
            <v xml:space="preserve"> - </v>
          </cell>
          <cell r="BE558" t="str">
            <v xml:space="preserve"> - </v>
          </cell>
          <cell r="BF558" t="str">
            <v xml:space="preserve"> - </v>
          </cell>
          <cell r="BG558" t="str">
            <v xml:space="preserve"> - </v>
          </cell>
          <cell r="BH558" t="str">
            <v xml:space="preserve"> - </v>
          </cell>
          <cell r="BI558" t="str">
            <v xml:space="preserve"> - </v>
          </cell>
          <cell r="BJ558" t="str">
            <v xml:space="preserve"> - </v>
          </cell>
          <cell r="BK558" t="str">
            <v xml:space="preserve"> - </v>
          </cell>
          <cell r="BL558" t="str">
            <v xml:space="preserve"> - </v>
          </cell>
          <cell r="BM558" t="str">
            <v xml:space="preserve"> - </v>
          </cell>
          <cell r="BN558" t="str">
            <v xml:space="preserve"> - </v>
          </cell>
        </row>
        <row r="559">
          <cell r="A559" t="str">
            <v xml:space="preserve"> - </v>
          </cell>
          <cell r="B559" t="str">
            <v xml:space="preserve"> - </v>
          </cell>
          <cell r="C559" t="str">
            <v xml:space="preserve"> - </v>
          </cell>
          <cell r="D559" t="str">
            <v xml:space="preserve"> - </v>
          </cell>
          <cell r="E559" t="str">
            <v xml:space="preserve"> - </v>
          </cell>
          <cell r="F559" t="str">
            <v xml:space="preserve"> - </v>
          </cell>
          <cell r="G559" t="str">
            <v xml:space="preserve"> - </v>
          </cell>
          <cell r="H559" t="str">
            <v xml:space="preserve"> - </v>
          </cell>
          <cell r="I559" t="str">
            <v xml:space="preserve"> - </v>
          </cell>
          <cell r="J559" t="str">
            <v xml:space="preserve"> - </v>
          </cell>
          <cell r="K559" t="str">
            <v xml:space="preserve"> - </v>
          </cell>
          <cell r="L559" t="str">
            <v xml:space="preserve"> - </v>
          </cell>
          <cell r="M559" t="str">
            <v xml:space="preserve"> - </v>
          </cell>
          <cell r="N559" t="str">
            <v xml:space="preserve"> - </v>
          </cell>
          <cell r="O559" t="str">
            <v xml:space="preserve"> - </v>
          </cell>
          <cell r="P559" t="str">
            <v xml:space="preserve"> - </v>
          </cell>
          <cell r="Q559" t="str">
            <v xml:space="preserve"> - </v>
          </cell>
          <cell r="R559" t="str">
            <v xml:space="preserve"> - </v>
          </cell>
          <cell r="S559" t="str">
            <v xml:space="preserve"> - </v>
          </cell>
          <cell r="T559" t="str">
            <v xml:space="preserve"> - </v>
          </cell>
          <cell r="U559" t="str">
            <v xml:space="preserve"> - </v>
          </cell>
          <cell r="V559" t="str">
            <v xml:space="preserve"> - </v>
          </cell>
          <cell r="W559" t="str">
            <v xml:space="preserve"> - </v>
          </cell>
          <cell r="X559" t="str">
            <v xml:space="preserve"> - </v>
          </cell>
          <cell r="Y559" t="str">
            <v xml:space="preserve"> - </v>
          </cell>
          <cell r="Z559" t="str">
            <v xml:space="preserve"> - </v>
          </cell>
          <cell r="AA559" t="str">
            <v xml:space="preserve"> - </v>
          </cell>
          <cell r="AB559" t="str">
            <v xml:space="preserve"> - </v>
          </cell>
          <cell r="AC559" t="str">
            <v xml:space="preserve"> - </v>
          </cell>
          <cell r="AD559" t="str">
            <v xml:space="preserve"> - </v>
          </cell>
          <cell r="AE559" t="str">
            <v xml:space="preserve"> - </v>
          </cell>
          <cell r="AF559" t="str">
            <v xml:space="preserve"> - </v>
          </cell>
          <cell r="AG559" t="str">
            <v xml:space="preserve"> - </v>
          </cell>
          <cell r="AH559" t="str">
            <v xml:space="preserve"> - </v>
          </cell>
          <cell r="AI559" t="str">
            <v xml:space="preserve"> - </v>
          </cell>
          <cell r="AJ559" t="str">
            <v xml:space="preserve"> - </v>
          </cell>
          <cell r="AK559" t="str">
            <v xml:space="preserve"> - </v>
          </cell>
          <cell r="AL559" t="str">
            <v xml:space="preserve"> - </v>
          </cell>
          <cell r="AM559" t="str">
            <v xml:space="preserve"> - </v>
          </cell>
          <cell r="AN559" t="str">
            <v xml:space="preserve"> - </v>
          </cell>
          <cell r="AO559" t="str">
            <v xml:space="preserve"> - </v>
          </cell>
          <cell r="AP559" t="str">
            <v xml:space="preserve"> - </v>
          </cell>
          <cell r="AQ559" t="str">
            <v xml:space="preserve"> - </v>
          </cell>
          <cell r="AR559" t="str">
            <v xml:space="preserve"> - </v>
          </cell>
          <cell r="AS559" t="str">
            <v xml:space="preserve"> - </v>
          </cell>
          <cell r="AT559" t="str">
            <v xml:space="preserve"> - </v>
          </cell>
          <cell r="AU559" t="str">
            <v xml:space="preserve"> - </v>
          </cell>
          <cell r="AV559" t="str">
            <v xml:space="preserve"> - </v>
          </cell>
          <cell r="AW559" t="str">
            <v xml:space="preserve"> - </v>
          </cell>
          <cell r="AX559" t="str">
            <v xml:space="preserve"> - </v>
          </cell>
          <cell r="AY559" t="str">
            <v xml:space="preserve"> - </v>
          </cell>
          <cell r="AZ559" t="str">
            <v xml:space="preserve"> - </v>
          </cell>
          <cell r="BA559" t="str">
            <v xml:space="preserve"> - </v>
          </cell>
          <cell r="BB559" t="str">
            <v xml:space="preserve"> - </v>
          </cell>
          <cell r="BC559" t="str">
            <v xml:space="preserve"> - </v>
          </cell>
          <cell r="BD559" t="str">
            <v xml:space="preserve"> - </v>
          </cell>
          <cell r="BE559" t="str">
            <v xml:space="preserve"> - </v>
          </cell>
          <cell r="BF559" t="str">
            <v xml:space="preserve"> - </v>
          </cell>
          <cell r="BG559" t="str">
            <v xml:space="preserve"> - </v>
          </cell>
          <cell r="BH559" t="str">
            <v xml:space="preserve"> - </v>
          </cell>
          <cell r="BI559" t="str">
            <v xml:space="preserve"> - </v>
          </cell>
          <cell r="BJ559" t="str">
            <v xml:space="preserve"> - </v>
          </cell>
          <cell r="BK559" t="str">
            <v xml:space="preserve"> - </v>
          </cell>
          <cell r="BL559" t="str">
            <v xml:space="preserve"> - </v>
          </cell>
          <cell r="BM559" t="str">
            <v xml:space="preserve"> - </v>
          </cell>
          <cell r="BN559" t="str">
            <v xml:space="preserve"> - </v>
          </cell>
        </row>
        <row r="560">
          <cell r="A560" t="str">
            <v xml:space="preserve"> - </v>
          </cell>
          <cell r="B560" t="str">
            <v xml:space="preserve"> - </v>
          </cell>
          <cell r="C560" t="str">
            <v xml:space="preserve"> - </v>
          </cell>
          <cell r="D560" t="str">
            <v xml:space="preserve"> - </v>
          </cell>
          <cell r="E560" t="str">
            <v xml:space="preserve"> - </v>
          </cell>
          <cell r="F560" t="str">
            <v xml:space="preserve"> - </v>
          </cell>
          <cell r="G560" t="str">
            <v xml:space="preserve"> - </v>
          </cell>
          <cell r="H560" t="str">
            <v xml:space="preserve"> - </v>
          </cell>
          <cell r="I560" t="str">
            <v xml:space="preserve"> - </v>
          </cell>
          <cell r="J560" t="str">
            <v xml:space="preserve"> - </v>
          </cell>
          <cell r="K560" t="str">
            <v xml:space="preserve"> - </v>
          </cell>
          <cell r="L560" t="str">
            <v xml:space="preserve"> - </v>
          </cell>
          <cell r="M560" t="str">
            <v xml:space="preserve"> - </v>
          </cell>
          <cell r="N560" t="str">
            <v xml:space="preserve"> - </v>
          </cell>
          <cell r="O560" t="str">
            <v xml:space="preserve"> - </v>
          </cell>
          <cell r="P560" t="str">
            <v xml:space="preserve"> - </v>
          </cell>
          <cell r="Q560" t="str">
            <v xml:space="preserve"> - </v>
          </cell>
          <cell r="R560" t="str">
            <v xml:space="preserve"> - </v>
          </cell>
          <cell r="S560" t="str">
            <v xml:space="preserve"> - </v>
          </cell>
          <cell r="T560" t="str">
            <v xml:space="preserve"> - </v>
          </cell>
          <cell r="U560" t="str">
            <v xml:space="preserve"> - </v>
          </cell>
          <cell r="V560" t="str">
            <v xml:space="preserve"> - </v>
          </cell>
          <cell r="W560" t="str">
            <v xml:space="preserve"> - </v>
          </cell>
          <cell r="X560" t="str">
            <v xml:space="preserve"> - </v>
          </cell>
          <cell r="Y560" t="str">
            <v xml:space="preserve"> - </v>
          </cell>
          <cell r="Z560" t="str">
            <v xml:space="preserve"> - </v>
          </cell>
          <cell r="AA560" t="str">
            <v xml:space="preserve"> - </v>
          </cell>
          <cell r="AB560" t="str">
            <v xml:space="preserve"> - </v>
          </cell>
          <cell r="AC560" t="str">
            <v xml:space="preserve"> - </v>
          </cell>
          <cell r="AD560" t="str">
            <v xml:space="preserve"> - </v>
          </cell>
          <cell r="AE560" t="str">
            <v xml:space="preserve"> - </v>
          </cell>
          <cell r="AF560" t="str">
            <v xml:space="preserve"> - </v>
          </cell>
          <cell r="AG560" t="str">
            <v xml:space="preserve"> - </v>
          </cell>
          <cell r="AH560" t="str">
            <v xml:space="preserve"> - </v>
          </cell>
          <cell r="AI560" t="str">
            <v xml:space="preserve"> - </v>
          </cell>
          <cell r="AJ560" t="str">
            <v xml:space="preserve"> - </v>
          </cell>
          <cell r="AK560" t="str">
            <v xml:space="preserve"> - </v>
          </cell>
          <cell r="AL560" t="str">
            <v xml:space="preserve"> - </v>
          </cell>
          <cell r="AM560" t="str">
            <v xml:space="preserve"> - </v>
          </cell>
          <cell r="AN560" t="str">
            <v xml:space="preserve"> - </v>
          </cell>
          <cell r="AO560" t="str">
            <v xml:space="preserve"> - </v>
          </cell>
          <cell r="AP560" t="str">
            <v xml:space="preserve"> - </v>
          </cell>
          <cell r="AQ560" t="str">
            <v xml:space="preserve"> - </v>
          </cell>
          <cell r="AR560" t="str">
            <v xml:space="preserve"> - </v>
          </cell>
          <cell r="AS560" t="str">
            <v xml:space="preserve"> - </v>
          </cell>
          <cell r="AT560" t="str">
            <v xml:space="preserve"> - </v>
          </cell>
          <cell r="AU560" t="str">
            <v xml:space="preserve"> - </v>
          </cell>
          <cell r="AV560" t="str">
            <v xml:space="preserve"> - </v>
          </cell>
          <cell r="AW560" t="str">
            <v xml:space="preserve"> - </v>
          </cell>
          <cell r="AX560" t="str">
            <v xml:space="preserve"> - </v>
          </cell>
          <cell r="AY560" t="str">
            <v xml:space="preserve"> - </v>
          </cell>
          <cell r="AZ560" t="str">
            <v xml:space="preserve"> - </v>
          </cell>
          <cell r="BA560" t="str">
            <v xml:space="preserve"> - </v>
          </cell>
          <cell r="BB560" t="str">
            <v xml:space="preserve"> - </v>
          </cell>
          <cell r="BC560" t="str">
            <v xml:space="preserve"> - </v>
          </cell>
          <cell r="BD560" t="str">
            <v xml:space="preserve"> - </v>
          </cell>
          <cell r="BE560" t="str">
            <v xml:space="preserve"> - </v>
          </cell>
          <cell r="BF560" t="str">
            <v xml:space="preserve"> - </v>
          </cell>
          <cell r="BG560" t="str">
            <v xml:space="preserve"> - </v>
          </cell>
          <cell r="BH560" t="str">
            <v xml:space="preserve"> - </v>
          </cell>
          <cell r="BI560" t="str">
            <v xml:space="preserve"> - </v>
          </cell>
          <cell r="BJ560" t="str">
            <v xml:space="preserve"> - </v>
          </cell>
          <cell r="BK560" t="str">
            <v xml:space="preserve"> - </v>
          </cell>
          <cell r="BL560" t="str">
            <v xml:space="preserve"> - </v>
          </cell>
          <cell r="BM560" t="str">
            <v xml:space="preserve"> - </v>
          </cell>
          <cell r="BN560" t="str">
            <v xml:space="preserve"> - </v>
          </cell>
        </row>
        <row r="561">
          <cell r="A561" t="str">
            <v xml:space="preserve"> - </v>
          </cell>
          <cell r="B561" t="str">
            <v xml:space="preserve"> - </v>
          </cell>
          <cell r="C561" t="str">
            <v xml:space="preserve"> - </v>
          </cell>
          <cell r="D561" t="str">
            <v xml:space="preserve"> - </v>
          </cell>
          <cell r="E561" t="str">
            <v xml:space="preserve"> - </v>
          </cell>
          <cell r="F561" t="str">
            <v xml:space="preserve"> - </v>
          </cell>
          <cell r="G561" t="str">
            <v xml:space="preserve"> - </v>
          </cell>
          <cell r="H561" t="str">
            <v xml:space="preserve"> - </v>
          </cell>
          <cell r="I561" t="str">
            <v xml:space="preserve"> - </v>
          </cell>
          <cell r="J561" t="str">
            <v xml:space="preserve"> - </v>
          </cell>
          <cell r="K561" t="str">
            <v xml:space="preserve"> - </v>
          </cell>
          <cell r="L561" t="str">
            <v xml:space="preserve"> - </v>
          </cell>
          <cell r="M561" t="str">
            <v xml:space="preserve"> - </v>
          </cell>
          <cell r="N561" t="str">
            <v xml:space="preserve"> - </v>
          </cell>
          <cell r="O561" t="str">
            <v xml:space="preserve"> - </v>
          </cell>
          <cell r="P561" t="str">
            <v xml:space="preserve"> - </v>
          </cell>
          <cell r="Q561" t="str">
            <v xml:space="preserve"> - </v>
          </cell>
          <cell r="R561" t="str">
            <v xml:space="preserve"> - </v>
          </cell>
          <cell r="S561" t="str">
            <v xml:space="preserve"> - </v>
          </cell>
          <cell r="T561" t="str">
            <v xml:space="preserve"> - </v>
          </cell>
          <cell r="U561" t="str">
            <v xml:space="preserve"> - </v>
          </cell>
          <cell r="V561" t="str">
            <v xml:space="preserve"> - </v>
          </cell>
          <cell r="W561" t="str">
            <v xml:space="preserve"> - </v>
          </cell>
          <cell r="X561" t="str">
            <v xml:space="preserve"> - </v>
          </cell>
          <cell r="Y561" t="str">
            <v xml:space="preserve"> - </v>
          </cell>
          <cell r="Z561" t="str">
            <v xml:space="preserve"> - </v>
          </cell>
          <cell r="AA561" t="str">
            <v xml:space="preserve"> - </v>
          </cell>
          <cell r="AB561" t="str">
            <v xml:space="preserve"> - </v>
          </cell>
          <cell r="AC561" t="str">
            <v xml:space="preserve"> - </v>
          </cell>
          <cell r="AD561" t="str">
            <v xml:space="preserve"> - </v>
          </cell>
          <cell r="AE561" t="str">
            <v xml:space="preserve"> - </v>
          </cell>
          <cell r="AF561" t="str">
            <v xml:space="preserve"> - </v>
          </cell>
          <cell r="AG561" t="str">
            <v xml:space="preserve"> - </v>
          </cell>
          <cell r="AH561" t="str">
            <v xml:space="preserve"> - </v>
          </cell>
          <cell r="AI561" t="str">
            <v xml:space="preserve"> - </v>
          </cell>
          <cell r="AJ561" t="str">
            <v xml:space="preserve"> - </v>
          </cell>
          <cell r="AK561" t="str">
            <v xml:space="preserve"> - </v>
          </cell>
          <cell r="AL561" t="str">
            <v xml:space="preserve"> - </v>
          </cell>
          <cell r="AM561" t="str">
            <v xml:space="preserve"> - </v>
          </cell>
          <cell r="AN561" t="str">
            <v xml:space="preserve"> - </v>
          </cell>
          <cell r="AO561" t="str">
            <v xml:space="preserve"> - </v>
          </cell>
          <cell r="AP561" t="str">
            <v xml:space="preserve"> - </v>
          </cell>
          <cell r="AQ561" t="str">
            <v xml:space="preserve"> - </v>
          </cell>
          <cell r="AR561" t="str">
            <v xml:space="preserve"> - </v>
          </cell>
          <cell r="AS561" t="str">
            <v xml:space="preserve"> - </v>
          </cell>
          <cell r="AT561" t="str">
            <v xml:space="preserve"> - </v>
          </cell>
          <cell r="AU561" t="str">
            <v xml:space="preserve"> - </v>
          </cell>
          <cell r="AV561" t="str">
            <v xml:space="preserve"> - </v>
          </cell>
          <cell r="AW561" t="str">
            <v xml:space="preserve"> - </v>
          </cell>
          <cell r="AX561" t="str">
            <v xml:space="preserve"> - </v>
          </cell>
          <cell r="AY561" t="str">
            <v xml:space="preserve"> - </v>
          </cell>
          <cell r="AZ561" t="str">
            <v xml:space="preserve"> - </v>
          </cell>
          <cell r="BA561" t="str">
            <v xml:space="preserve"> - </v>
          </cell>
          <cell r="BB561" t="str">
            <v xml:space="preserve"> - </v>
          </cell>
          <cell r="BC561" t="str">
            <v xml:space="preserve"> - </v>
          </cell>
          <cell r="BD561" t="str">
            <v xml:space="preserve"> - </v>
          </cell>
          <cell r="BE561" t="str">
            <v xml:space="preserve"> - </v>
          </cell>
          <cell r="BF561" t="str">
            <v xml:space="preserve"> - </v>
          </cell>
          <cell r="BG561" t="str">
            <v xml:space="preserve"> - </v>
          </cell>
          <cell r="BH561" t="str">
            <v xml:space="preserve"> - </v>
          </cell>
          <cell r="BI561" t="str">
            <v xml:space="preserve"> - </v>
          </cell>
          <cell r="BJ561" t="str">
            <v xml:space="preserve"> - </v>
          </cell>
          <cell r="BK561" t="str">
            <v xml:space="preserve"> - </v>
          </cell>
          <cell r="BL561" t="str">
            <v xml:space="preserve"> - </v>
          </cell>
          <cell r="BM561" t="str">
            <v xml:space="preserve"> - </v>
          </cell>
          <cell r="BN561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Q12" sqref="Q12:Q15"/>
    </sheetView>
  </sheetViews>
  <sheetFormatPr defaultColWidth="14.42578125" defaultRowHeight="15" x14ac:dyDescent="0.25"/>
  <cols>
    <col min="1" max="1" width="9.140625" style="4" customWidth="1"/>
    <col min="2" max="2" width="5.42578125" style="4" customWidth="1"/>
    <col min="3" max="3" width="9.140625" style="4" customWidth="1"/>
    <col min="4" max="4" width="8" style="4" customWidth="1"/>
    <col min="5" max="7" width="9.140625" style="4" customWidth="1"/>
    <col min="8" max="8" width="12.140625" style="4" customWidth="1"/>
    <col min="9" max="9" width="9.140625" style="4" customWidth="1"/>
    <col min="10" max="10" width="10.5703125" style="4" customWidth="1"/>
    <col min="11" max="11" width="17" style="4" customWidth="1"/>
    <col min="12" max="13" width="9.140625" style="4" customWidth="1"/>
    <col min="14" max="14" width="8.7109375" style="4" hidden="1" customWidth="1"/>
    <col min="15" max="21" width="9.140625" style="4" customWidth="1"/>
    <col min="22" max="26" width="8.7109375" style="4" customWidth="1"/>
    <col min="27" max="16384" width="14.42578125" style="4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3">
      <c r="A7" s="6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 t="s">
        <v>5</v>
      </c>
      <c r="B10" s="3"/>
      <c r="C10" s="7" t="s">
        <v>6</v>
      </c>
      <c r="D10" s="3"/>
      <c r="E10" s="3"/>
      <c r="F10" s="3"/>
      <c r="G10" s="3"/>
      <c r="H10" s="3"/>
      <c r="I10" s="3" t="s">
        <v>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8" t="s">
        <v>9</v>
      </c>
      <c r="B12" s="9"/>
      <c r="C12" s="9"/>
      <c r="D12" s="10" t="s">
        <v>10</v>
      </c>
      <c r="E12" s="11" t="s">
        <v>11</v>
      </c>
      <c r="F12" s="12"/>
      <c r="G12" s="12"/>
      <c r="H12" s="12"/>
      <c r="I12" s="13"/>
      <c r="J12" s="10" t="s">
        <v>12</v>
      </c>
      <c r="K12" s="14"/>
      <c r="L12" s="3"/>
      <c r="M12" s="3"/>
      <c r="N12" s="3" t="s">
        <v>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5" t="s">
        <v>16</v>
      </c>
      <c r="B13" s="16"/>
      <c r="C13" s="17"/>
      <c r="D13" s="18" t="s">
        <v>15</v>
      </c>
      <c r="E13" s="19"/>
      <c r="F13" s="19"/>
      <c r="G13" s="19"/>
      <c r="H13" s="19"/>
      <c r="I13" s="20"/>
      <c r="J13" s="21">
        <f>VLOOKUP(E12, '[1]PR (DATABASE)'!1:1048576, 2, 0)</f>
        <v>44102</v>
      </c>
      <c r="K13" s="22"/>
      <c r="L13" s="3"/>
      <c r="M13" s="3"/>
      <c r="N13" s="3" t="s">
        <v>16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3" t="s">
        <v>17</v>
      </c>
      <c r="B14" s="24"/>
      <c r="C14" s="25" t="s">
        <v>18</v>
      </c>
      <c r="D14" s="26" t="s">
        <v>19</v>
      </c>
      <c r="E14" s="27"/>
      <c r="F14" s="27"/>
      <c r="G14" s="27"/>
      <c r="H14" s="24"/>
      <c r="I14" s="26" t="s">
        <v>20</v>
      </c>
      <c r="J14" s="28" t="s">
        <v>21</v>
      </c>
      <c r="K14" s="29" t="s">
        <v>22</v>
      </c>
      <c r="L14" s="3"/>
      <c r="M14" s="3"/>
      <c r="N14" s="3" t="s">
        <v>14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0"/>
      <c r="B15" s="17"/>
      <c r="C15" s="31"/>
      <c r="D15" s="32"/>
      <c r="E15" s="16"/>
      <c r="F15" s="16"/>
      <c r="G15" s="16"/>
      <c r="H15" s="17"/>
      <c r="I15" s="32"/>
      <c r="J15" s="31"/>
      <c r="K15" s="33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3">
      <c r="A16" s="34"/>
      <c r="B16" s="24"/>
      <c r="C16" s="35" t="str">
        <f>VLOOKUP(E12, '[1]PR (DATABASE)'!1:1048576, 7, 0)</f>
        <v>pcs</v>
      </c>
      <c r="D16" s="36" t="str">
        <f>VLOOKUP(E12, '[1]PR (DATABASE)'!1:1048576, 8, 0)</f>
        <v>64GB Flash Drive for the 48 Participants</v>
      </c>
      <c r="E16" s="37"/>
      <c r="F16" s="37"/>
      <c r="G16" s="37"/>
      <c r="H16" s="38"/>
      <c r="I16" s="35" t="str">
        <f>VLOOKUP(E12, '[1]PR (DATABASE)'!1:1048576, 9, 0)</f>
        <v>48</v>
      </c>
      <c r="J16" s="39"/>
      <c r="K16" s="40"/>
      <c r="L16" s="3"/>
      <c r="M16" s="3"/>
      <c r="N16" s="3" t="s">
        <v>24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3">
      <c r="A17" s="41"/>
      <c r="B17" s="42"/>
      <c r="C17" s="43" t="str">
        <f>VLOOKUP(E12, '[1]PR (DATABASE)'!1:1048576, 10, 0)</f>
        <v>pcs.</v>
      </c>
      <c r="D17" s="44" t="str">
        <f>VLOOKUP(E12, '[1]PR (DATABASE)'!1:1048576, 11, 0)</f>
        <v>Pen Tablets 10 moons G10 Master Graphic Pad</v>
      </c>
      <c r="E17" s="45"/>
      <c r="F17" s="45"/>
      <c r="G17" s="45"/>
      <c r="H17" s="46"/>
      <c r="I17" s="43" t="str">
        <f>VLOOKUP(E12, '[1]PR (DATABASE)'!1:1048576, 12, 0)</f>
        <v>6</v>
      </c>
      <c r="J17" s="47"/>
      <c r="K17" s="4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3">
      <c r="A18" s="41"/>
      <c r="B18" s="42"/>
      <c r="C18" s="43" t="str">
        <f>VLOOKUP(E12, '[1]PR (DATABASE)'!1:1048576, 13, 0)</f>
        <v xml:space="preserve"> - </v>
      </c>
      <c r="D18" s="44" t="str">
        <f>VLOOKUP(E12, '[1]PR (DATABASE)'!1:1048576, 14, 0)</f>
        <v>8192 Levels Digital Drawing Pad No need Charge Pen Pad</v>
      </c>
      <c r="E18" s="45"/>
      <c r="F18" s="45"/>
      <c r="G18" s="45"/>
      <c r="H18" s="46"/>
      <c r="I18" s="43" t="str">
        <f>VLOOKUP(E12, '[1]PR (DATABASE)'!1:1048576, 15, 0)</f>
        <v xml:space="preserve"> - </v>
      </c>
      <c r="J18" s="47"/>
      <c r="K18" s="4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3">
      <c r="A19" s="41"/>
      <c r="B19" s="42"/>
      <c r="C19" s="43" t="str">
        <f>VLOOKUP(E12, '[1]PR (DATABASE)'!1:1048576, 16, 0)</f>
        <v xml:space="preserve"> - </v>
      </c>
      <c r="D19" s="44" t="str">
        <f>VLOOKUP(E12, '[1]PR (DATABASE)'!1:1048576, 17, 0)</f>
        <v>Support Android device for TWG/Facilitators</v>
      </c>
      <c r="E19" s="45"/>
      <c r="F19" s="45"/>
      <c r="G19" s="45"/>
      <c r="H19" s="46"/>
      <c r="I19" s="43" t="str">
        <f>VLOOKUP(E12, '[1]PR (DATABASE)'!1:1048576, 18, 0)</f>
        <v xml:space="preserve"> - </v>
      </c>
      <c r="J19" s="47"/>
      <c r="K19" s="4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3">
      <c r="A20" s="41"/>
      <c r="B20" s="42"/>
      <c r="C20" s="43"/>
      <c r="D20" s="44"/>
      <c r="E20" s="45"/>
      <c r="F20" s="45"/>
      <c r="G20" s="45"/>
      <c r="H20" s="46"/>
      <c r="I20" s="43" t="str">
        <f>VLOOKUP(E12, '[1]PR (DATABASE)'!1:1048576, 21, 0)</f>
        <v xml:space="preserve"> - </v>
      </c>
      <c r="J20" s="47"/>
      <c r="K20" s="48"/>
      <c r="L20" s="3"/>
      <c r="M20" s="3"/>
      <c r="N20" s="3"/>
      <c r="O20" s="4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3">
      <c r="A21" s="41"/>
      <c r="B21" s="42"/>
      <c r="C21" s="43" t="str">
        <f>VLOOKUP(E12, '[1]PR (DATABASE)'!1:1048576, 22, 0)</f>
        <v>pcs.</v>
      </c>
      <c r="D21" s="44" t="str">
        <f>VLOOKUP(E12, '[1]PR (DATABASE)'!1:1048576, 23, 0)</f>
        <v>Pen Tablets 10 moons G10 Master Graphic Pad</v>
      </c>
      <c r="E21" s="45"/>
      <c r="F21" s="45"/>
      <c r="G21" s="45"/>
      <c r="H21" s="46"/>
      <c r="I21" s="43" t="str">
        <f>VLOOKUP(E12, '[1]PR (DATABASE)'!1:1048576, 24, 0)</f>
        <v>7</v>
      </c>
      <c r="J21" s="47"/>
      <c r="K21" s="4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3">
      <c r="A22" s="41"/>
      <c r="B22" s="42"/>
      <c r="C22" s="43" t="str">
        <f>VLOOKUP(E12, '[1]PR (DATABASE)'!1:1048576, 25, 0)</f>
        <v xml:space="preserve"> - </v>
      </c>
      <c r="D22" s="44" t="str">
        <f>VLOOKUP(E12, '[1]PR (DATABASE)'!1:1048576, 26, 0)</f>
        <v>8192 Levels Digital Drawing Pad No need Charge Pen Pad</v>
      </c>
      <c r="E22" s="45"/>
      <c r="F22" s="45"/>
      <c r="G22" s="45"/>
      <c r="H22" s="46"/>
      <c r="I22" s="43" t="str">
        <f>VLOOKUP(E12, '[1]PR (DATABASE)'!1:1048576, 27, 0)</f>
        <v xml:space="preserve"> - </v>
      </c>
      <c r="J22" s="47"/>
      <c r="K22" s="4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">
      <c r="A23" s="41"/>
      <c r="B23" s="42"/>
      <c r="C23" s="43" t="str">
        <f>VLOOKUP(E12, '[1]PR (DATABASE)'!1:1048576, 28, 0)</f>
        <v xml:space="preserve"> - </v>
      </c>
      <c r="D23" s="44" t="str">
        <f>VLOOKUP(E12, '[1]PR (DATABASE)'!1:1048576, 29, 0)</f>
        <v>Support Android device for Resource Speakers</v>
      </c>
      <c r="E23" s="45"/>
      <c r="F23" s="45"/>
      <c r="G23" s="45"/>
      <c r="H23" s="46"/>
      <c r="I23" s="43" t="str">
        <f>VLOOKUP(E12, '[1]PR (DATABASE)'!1:1048576, 30, 0)</f>
        <v xml:space="preserve"> - </v>
      </c>
      <c r="J23" s="47"/>
      <c r="K23" s="4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3">
      <c r="A24" s="41"/>
      <c r="B24" s="42"/>
      <c r="C24" s="43"/>
      <c r="D24" s="44"/>
      <c r="E24" s="45"/>
      <c r="F24" s="45"/>
      <c r="G24" s="45"/>
      <c r="H24" s="46"/>
      <c r="I24" s="43"/>
      <c r="J24" s="47"/>
      <c r="K24" s="4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3">
      <c r="A25" s="41"/>
      <c r="B25" s="42"/>
      <c r="C25" s="43"/>
      <c r="D25" s="44"/>
      <c r="E25" s="45"/>
      <c r="F25" s="45"/>
      <c r="G25" s="45"/>
      <c r="H25" s="46"/>
      <c r="I25" s="43"/>
      <c r="J25" s="47"/>
      <c r="K25" s="4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hidden="1" customHeight="1" x14ac:dyDescent="0.3">
      <c r="A26" s="41"/>
      <c r="B26" s="42"/>
      <c r="C26" s="43" t="str">
        <f>VLOOKUP(E12, '[1]PR (DATABASE)'!1:1048576, 37, 0)</f>
        <v xml:space="preserve"> - </v>
      </c>
      <c r="D26" s="44" t="str">
        <f>VLOOKUP(E12, '[1]PR (DATABASE)'!1:1048576, 38, 0)</f>
        <v xml:space="preserve"> - </v>
      </c>
      <c r="E26" s="45"/>
      <c r="F26" s="45"/>
      <c r="G26" s="45"/>
      <c r="H26" s="46"/>
      <c r="I26" s="43" t="str">
        <f>VLOOKUP(E12, '[1]PR (DATABASE)'!1:1048576, 39, 0)</f>
        <v xml:space="preserve"> - </v>
      </c>
      <c r="J26" s="47"/>
      <c r="K26" s="4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hidden="1" customHeight="1" x14ac:dyDescent="0.3">
      <c r="A27" s="41"/>
      <c r="B27" s="42"/>
      <c r="C27" s="43" t="str">
        <f>VLOOKUP(E12, '[1]PR (DATABASE)'!1:1048576, 40, 0)</f>
        <v xml:space="preserve"> - </v>
      </c>
      <c r="D27" s="44" t="str">
        <f>VLOOKUP(E12, '[1]PR (DATABASE)'!1:1048576, 41, 0)</f>
        <v xml:space="preserve"> - </v>
      </c>
      <c r="E27" s="45"/>
      <c r="F27" s="45"/>
      <c r="G27" s="45"/>
      <c r="H27" s="46"/>
      <c r="I27" s="43" t="str">
        <f>VLOOKUP(E12, '[1]PR (DATABASE)'!1:1048576, 42, 0)</f>
        <v xml:space="preserve"> - </v>
      </c>
      <c r="J27" s="47"/>
      <c r="K27" s="4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hidden="1" customHeight="1" x14ac:dyDescent="0.3">
      <c r="A28" s="41"/>
      <c r="B28" s="42"/>
      <c r="C28" s="43" t="str">
        <f>VLOOKUP(E12, '[1]PR (DATABASE)'!1:1048576, 43, 0)</f>
        <v xml:space="preserve"> - </v>
      </c>
      <c r="D28" s="44" t="str">
        <f>VLOOKUP(E12, '[1]PR (DATABASE)'!1:1048576, 44, 0)</f>
        <v xml:space="preserve"> - </v>
      </c>
      <c r="E28" s="45"/>
      <c r="F28" s="45"/>
      <c r="G28" s="45"/>
      <c r="H28" s="46"/>
      <c r="I28" s="43" t="str">
        <f>VLOOKUP(E12, '[1]PR (DATABASE)'!1:1048576, 45, 0)</f>
        <v xml:space="preserve"> - </v>
      </c>
      <c r="J28" s="47"/>
      <c r="K28" s="4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hidden="1" customHeight="1" x14ac:dyDescent="0.3">
      <c r="A29" s="41"/>
      <c r="B29" s="42"/>
      <c r="C29" s="43" t="str">
        <f>VLOOKUP(E12, '[1]PR (DATABASE)'!1:1048576, 46, 0)</f>
        <v xml:space="preserve"> - </v>
      </c>
      <c r="D29" s="44" t="str">
        <f>VLOOKUP(E12, '[1]PR (DATABASE)'!1:1048576, 47, 0)</f>
        <v xml:space="preserve"> - </v>
      </c>
      <c r="E29" s="45"/>
      <c r="F29" s="45"/>
      <c r="G29" s="45"/>
      <c r="H29" s="46"/>
      <c r="I29" s="43" t="str">
        <f>VLOOKUP(E12, '[1]PR (DATABASE)'!1:1048576, 48, 0)</f>
        <v xml:space="preserve"> - </v>
      </c>
      <c r="J29" s="47"/>
      <c r="K29" s="4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hidden="1" customHeight="1" x14ac:dyDescent="0.3">
      <c r="A30" s="41"/>
      <c r="B30" s="42"/>
      <c r="C30" s="43" t="str">
        <f>VLOOKUP(E12, '[1]PR (DATABASE)'!1:1048576, 49, 0)</f>
        <v xml:space="preserve"> - </v>
      </c>
      <c r="D30" s="44" t="str">
        <f>VLOOKUP(E12, '[1]PR (DATABASE)'!1:1048576, 50, 0)</f>
        <v xml:space="preserve"> - </v>
      </c>
      <c r="E30" s="45"/>
      <c r="F30" s="45"/>
      <c r="G30" s="45"/>
      <c r="H30" s="46"/>
      <c r="I30" s="43" t="str">
        <f>VLOOKUP(E12, '[1]PR (DATABASE)'!1:1048576, 51, 0)</f>
        <v xml:space="preserve"> - </v>
      </c>
      <c r="J30" s="47"/>
      <c r="K30" s="4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hidden="1" customHeight="1" x14ac:dyDescent="0.3">
      <c r="A31" s="41"/>
      <c r="B31" s="42"/>
      <c r="C31" s="43" t="str">
        <f>VLOOKUP(E12, '[1]PR (DATABASE)'!1:1048576, 52, 0)</f>
        <v xml:space="preserve"> - </v>
      </c>
      <c r="D31" s="44" t="str">
        <f>VLOOKUP(E12, '[1]PR (DATABASE)'!1:1048576, 53, 0)</f>
        <v xml:space="preserve"> - </v>
      </c>
      <c r="E31" s="45"/>
      <c r="F31" s="45"/>
      <c r="G31" s="45"/>
      <c r="H31" s="46"/>
      <c r="I31" s="43" t="str">
        <f>VLOOKUP(E12, '[1]PR (DATABASE)'!1:1048576, 54, 0)</f>
        <v xml:space="preserve"> - </v>
      </c>
      <c r="J31" s="47"/>
      <c r="K31" s="4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hidden="1" customHeight="1" x14ac:dyDescent="0.3">
      <c r="A32" s="41"/>
      <c r="B32" s="42"/>
      <c r="C32" s="43" t="str">
        <f>VLOOKUP(E12, '[1]PR (DATABASE)'!1:1048576, 55, 0)</f>
        <v xml:space="preserve"> - </v>
      </c>
      <c r="D32" s="44" t="str">
        <f>VLOOKUP(E12, '[1]PR (DATABASE)'!1:1048576, 56, 0)</f>
        <v xml:space="preserve"> - </v>
      </c>
      <c r="E32" s="45"/>
      <c r="F32" s="45"/>
      <c r="G32" s="45"/>
      <c r="H32" s="46"/>
      <c r="I32" s="43" t="str">
        <f>VLOOKUP(E12, '[1]PR (DATABASE)'!1:1048576, 57, 0)</f>
        <v xml:space="preserve"> - </v>
      </c>
      <c r="J32" s="47"/>
      <c r="K32" s="4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hidden="1" customHeight="1" x14ac:dyDescent="0.3">
      <c r="A33" s="41"/>
      <c r="B33" s="42"/>
      <c r="C33" s="43" t="str">
        <f>VLOOKUP(E12, '[1]PR (DATABASE)'!1:1048576, 58, 0)</f>
        <v xml:space="preserve"> - </v>
      </c>
      <c r="D33" s="44" t="str">
        <f>VLOOKUP(E12, '[1]PR (DATABASE)'!1:1048576, 59, 0)</f>
        <v xml:space="preserve"> - </v>
      </c>
      <c r="E33" s="45"/>
      <c r="F33" s="45"/>
      <c r="G33" s="45"/>
      <c r="H33" s="46"/>
      <c r="I33" s="43" t="str">
        <f>VLOOKUP(E12, '[1]PR (DATABASE)'!1:1048576, 60, 0)</f>
        <v xml:space="preserve"> - </v>
      </c>
      <c r="J33" s="47"/>
      <c r="K33" s="4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hidden="1" customHeight="1" x14ac:dyDescent="0.3">
      <c r="A34" s="41"/>
      <c r="B34" s="42"/>
      <c r="C34" s="43" t="str">
        <f>VLOOKUP(E12, '[1]PR (DATABASE)'!1:1048576, 61, 0)</f>
        <v xml:space="preserve"> - </v>
      </c>
      <c r="D34" s="44" t="str">
        <f>VLOOKUP(E12, '[1]PR (DATABASE)'!1:1048576, 62, 0)</f>
        <v xml:space="preserve"> - </v>
      </c>
      <c r="E34" s="45"/>
      <c r="F34" s="45"/>
      <c r="G34" s="45"/>
      <c r="H34" s="46"/>
      <c r="I34" s="43" t="str">
        <f>VLOOKUP(E12, '[1]PR (DATABASE)'!1:1048576, 63, 0)</f>
        <v xml:space="preserve"> - </v>
      </c>
      <c r="J34" s="47"/>
      <c r="K34" s="4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hidden="1" customHeight="1" x14ac:dyDescent="0.3">
      <c r="A35" s="41"/>
      <c r="B35" s="42"/>
      <c r="C35" s="43" t="str">
        <f>VLOOKUP(E12, '[1]PR (DATABASE)'!1:1048576, 64, 0)</f>
        <v xml:space="preserve"> - </v>
      </c>
      <c r="D35" s="44" t="str">
        <f>VLOOKUP(E12, '[1]PR (DATABASE)'!1:1048576, 65, 0)</f>
        <v xml:space="preserve"> - </v>
      </c>
      <c r="E35" s="45"/>
      <c r="F35" s="45"/>
      <c r="G35" s="45"/>
      <c r="H35" s="46"/>
      <c r="I35" s="43" t="str">
        <f>VLOOKUP(E12, '[1]PR (DATABASE)'!1:1048576, 66, 0)</f>
        <v xml:space="preserve"> - </v>
      </c>
      <c r="J35" s="47"/>
      <c r="K35" s="4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3">
      <c r="A36" s="41"/>
      <c r="B36" s="42"/>
      <c r="C36" s="50"/>
      <c r="D36" s="51"/>
      <c r="E36" s="52"/>
      <c r="F36" s="52"/>
      <c r="G36" s="52"/>
      <c r="H36" s="53"/>
      <c r="I36" s="50"/>
      <c r="J36" s="47"/>
      <c r="K36" s="4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3">
      <c r="A37" s="41"/>
      <c r="B37" s="42"/>
      <c r="C37" s="50"/>
      <c r="D37" s="51"/>
      <c r="E37" s="52"/>
      <c r="F37" s="52"/>
      <c r="G37" s="52"/>
      <c r="H37" s="53"/>
      <c r="I37" s="50"/>
      <c r="J37" s="47"/>
      <c r="K37" s="4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3">
      <c r="A38" s="41"/>
      <c r="B38" s="42"/>
      <c r="C38" s="50"/>
      <c r="D38" s="51"/>
      <c r="E38" s="52"/>
      <c r="F38" s="52"/>
      <c r="G38" s="52"/>
      <c r="H38" s="53"/>
      <c r="I38" s="50"/>
      <c r="J38" s="47"/>
      <c r="K38" s="4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3">
      <c r="A39" s="41"/>
      <c r="B39" s="42"/>
      <c r="C39" s="50"/>
      <c r="D39" s="92" t="s">
        <v>35</v>
      </c>
      <c r="E39" s="52"/>
      <c r="F39" s="52"/>
      <c r="G39" s="52"/>
      <c r="H39" s="53"/>
      <c r="I39" s="50"/>
      <c r="J39" s="47"/>
      <c r="K39" s="4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3">
      <c r="A40" s="41"/>
      <c r="B40" s="42"/>
      <c r="C40" s="50"/>
      <c r="D40" s="51"/>
      <c r="E40" s="52"/>
      <c r="F40" s="52"/>
      <c r="G40" s="52"/>
      <c r="H40" s="53"/>
      <c r="I40" s="50"/>
      <c r="J40" s="47"/>
      <c r="K40" s="4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3">
      <c r="A41" s="41"/>
      <c r="B41" s="42"/>
      <c r="C41" s="50"/>
      <c r="D41" s="51"/>
      <c r="E41" s="52"/>
      <c r="F41" s="52"/>
      <c r="G41" s="52"/>
      <c r="H41" s="53"/>
      <c r="I41" s="50"/>
      <c r="J41" s="47"/>
      <c r="K41" s="4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3">
      <c r="A42" s="41"/>
      <c r="B42" s="42"/>
      <c r="C42" s="50"/>
      <c r="D42" s="51"/>
      <c r="E42" s="52"/>
      <c r="F42" s="52"/>
      <c r="G42" s="52"/>
      <c r="H42" s="53"/>
      <c r="I42" s="50"/>
      <c r="J42" s="47"/>
      <c r="K42" s="4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3">
      <c r="A43" s="41"/>
      <c r="B43" s="42"/>
      <c r="C43" s="50"/>
      <c r="D43" s="51"/>
      <c r="E43" s="52"/>
      <c r="F43" s="52"/>
      <c r="G43" s="52"/>
      <c r="H43" s="53"/>
      <c r="I43" s="50"/>
      <c r="J43" s="47"/>
      <c r="K43" s="4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3">
      <c r="A44" s="41"/>
      <c r="B44" s="42"/>
      <c r="C44" s="50"/>
      <c r="D44" s="51"/>
      <c r="E44" s="52"/>
      <c r="F44" s="52"/>
      <c r="G44" s="52"/>
      <c r="H44" s="53"/>
      <c r="I44" s="50"/>
      <c r="J44" s="47"/>
      <c r="K44" s="4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3">
      <c r="A45" s="41"/>
      <c r="B45" s="42"/>
      <c r="C45" s="50"/>
      <c r="D45" s="51"/>
      <c r="E45" s="52"/>
      <c r="F45" s="52"/>
      <c r="G45" s="52"/>
      <c r="H45" s="53"/>
      <c r="I45" s="50"/>
      <c r="J45" s="47"/>
      <c r="K45" s="4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3">
      <c r="A46" s="41"/>
      <c r="B46" s="42"/>
      <c r="C46" s="50"/>
      <c r="D46" s="51"/>
      <c r="E46" s="52"/>
      <c r="F46" s="52"/>
      <c r="G46" s="52"/>
      <c r="H46" s="53"/>
      <c r="I46" s="50"/>
      <c r="J46" s="47"/>
      <c r="K46" s="48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3">
      <c r="A47" s="41"/>
      <c r="B47" s="42"/>
      <c r="C47" s="50"/>
      <c r="D47" s="54"/>
      <c r="E47" s="55"/>
      <c r="F47" s="55"/>
      <c r="G47" s="55"/>
      <c r="H47" s="42"/>
      <c r="I47" s="50"/>
      <c r="J47" s="47"/>
      <c r="K47" s="4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thickBot="1" x14ac:dyDescent="0.35">
      <c r="A48" s="56"/>
      <c r="B48" s="57"/>
      <c r="C48" s="58"/>
      <c r="D48" s="59"/>
      <c r="E48" s="60"/>
      <c r="F48" s="60"/>
      <c r="G48" s="60"/>
      <c r="H48" s="57"/>
      <c r="I48" s="58"/>
      <c r="J48" s="61"/>
      <c r="K48" s="6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63" t="s">
        <v>25</v>
      </c>
      <c r="B49" s="2"/>
      <c r="C49" s="64" t="str">
        <f>VLOOKUP(E12, '[1]PR (DATABASE)'!1:1048576, 5, 0)</f>
        <v>Division Webinar on Project ISIP-MCE and Project ZNN (Online Capacity Building on Math Vedic, Computing Math Problems using Calculator and Video Development)-ELEMENTARY (Oct 19-21, 2020)</v>
      </c>
      <c r="D49" s="12"/>
      <c r="E49" s="12"/>
      <c r="F49" s="12"/>
      <c r="G49" s="12"/>
      <c r="H49" s="12"/>
      <c r="I49" s="12"/>
      <c r="J49" s="12"/>
      <c r="K49" s="6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66"/>
      <c r="B50" s="3"/>
      <c r="C50" s="2"/>
      <c r="D50" s="2"/>
      <c r="E50" s="2"/>
      <c r="F50" s="2"/>
      <c r="G50" s="2"/>
      <c r="H50" s="2"/>
      <c r="I50" s="2"/>
      <c r="J50" s="2"/>
      <c r="K50" s="6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thickBot="1" x14ac:dyDescent="0.3">
      <c r="A51" s="68"/>
      <c r="B51" s="69"/>
      <c r="C51" s="70"/>
      <c r="D51" s="70"/>
      <c r="E51" s="70"/>
      <c r="F51" s="70"/>
      <c r="G51" s="70"/>
      <c r="H51" s="70"/>
      <c r="I51" s="70"/>
      <c r="J51" s="70"/>
      <c r="K51" s="7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thickBot="1" x14ac:dyDescent="0.3">
      <c r="A52" s="72" t="s">
        <v>26</v>
      </c>
      <c r="B52" s="2"/>
      <c r="C52" s="2"/>
      <c r="D52" s="2"/>
      <c r="E52" s="2"/>
      <c r="F52" s="2"/>
      <c r="G52" s="2"/>
      <c r="H52" s="73"/>
      <c r="I52" s="74" t="s">
        <v>27</v>
      </c>
      <c r="J52" s="2"/>
      <c r="K52" s="67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8"/>
      <c r="B53" s="9"/>
      <c r="C53" s="9"/>
      <c r="D53" s="9"/>
      <c r="E53" s="9"/>
      <c r="F53" s="9"/>
      <c r="G53" s="9"/>
      <c r="H53" s="75"/>
      <c r="I53" s="9"/>
      <c r="J53" s="9"/>
      <c r="K53" s="1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66" t="s">
        <v>28</v>
      </c>
      <c r="B54" s="3"/>
      <c r="C54" s="19"/>
      <c r="D54" s="19"/>
      <c r="E54" s="19"/>
      <c r="F54" s="19"/>
      <c r="G54" s="19"/>
      <c r="H54" s="20"/>
      <c r="I54" s="19"/>
      <c r="J54" s="19"/>
      <c r="K54" s="7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66" t="s">
        <v>29</v>
      </c>
      <c r="B55" s="3"/>
      <c r="C55" s="77" t="str">
        <f>VLOOKUP(E12, '[1]PR (DATABASE)'!1:1048576, 3, 0)</f>
        <v>MA. ESPERANZA S. MALANG</v>
      </c>
      <c r="D55" s="78"/>
      <c r="E55" s="78"/>
      <c r="F55" s="78"/>
      <c r="G55" s="78"/>
      <c r="H55" s="79"/>
      <c r="I55" s="80" t="s">
        <v>30</v>
      </c>
      <c r="J55" s="2"/>
      <c r="K55" s="6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66" t="s">
        <v>31</v>
      </c>
      <c r="B56" s="3"/>
      <c r="C56" s="81" t="str">
        <f>VLOOKUP(E12, '[1]PR (DATABASE)'!1:1048576, 4, 0)</f>
        <v>EPS 1</v>
      </c>
      <c r="D56" s="16"/>
      <c r="E56" s="16"/>
      <c r="F56" s="16"/>
      <c r="G56" s="16"/>
      <c r="H56" s="17"/>
      <c r="I56" s="82" t="s">
        <v>32</v>
      </c>
      <c r="J56" s="27"/>
      <c r="K56" s="8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84"/>
      <c r="B57" s="3"/>
      <c r="C57" s="85"/>
      <c r="D57" s="85"/>
      <c r="E57" s="85"/>
      <c r="F57" s="85"/>
      <c r="G57" s="85"/>
      <c r="H57" s="86"/>
      <c r="I57" s="1" t="s">
        <v>33</v>
      </c>
      <c r="J57" s="2"/>
      <c r="K57" s="6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thickBot="1" x14ac:dyDescent="0.35">
      <c r="A58" s="87"/>
      <c r="B58" s="3"/>
      <c r="C58" s="85"/>
      <c r="D58" s="85"/>
      <c r="E58" s="85"/>
      <c r="F58" s="85"/>
      <c r="G58" s="85"/>
      <c r="H58" s="86"/>
      <c r="I58" s="1" t="s">
        <v>34</v>
      </c>
      <c r="J58" s="2"/>
      <c r="K58" s="6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thickBot="1" x14ac:dyDescent="0.3">
      <c r="A59" s="88"/>
      <c r="B59" s="89"/>
      <c r="C59" s="89"/>
      <c r="D59" s="89"/>
      <c r="E59" s="89"/>
      <c r="F59" s="89"/>
      <c r="G59" s="89"/>
      <c r="H59" s="90"/>
      <c r="I59" s="89"/>
      <c r="J59" s="89"/>
      <c r="K59" s="91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5">
    <mergeCell ref="C55:H55"/>
    <mergeCell ref="I55:K55"/>
    <mergeCell ref="C56:H56"/>
    <mergeCell ref="I56:K56"/>
    <mergeCell ref="I57:K57"/>
    <mergeCell ref="I58:K58"/>
    <mergeCell ref="D33:H33"/>
    <mergeCell ref="D34:H34"/>
    <mergeCell ref="D35:H35"/>
    <mergeCell ref="A49:B49"/>
    <mergeCell ref="C49:K51"/>
    <mergeCell ref="A52:H52"/>
    <mergeCell ref="I52:K5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ErrorMessage="1" sqref="A13">
      <formula1>$N$12:$N$16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'[Purchase Request 2020 (NEW) (1).xlsx]PR (DATABASE)'!#REF!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DEPED-PSDS C9</dc:creator>
  <cp:lastModifiedBy>DEPED-PSDS C9</cp:lastModifiedBy>
  <dcterms:created xsi:type="dcterms:W3CDTF">2020-09-28T14:54:03Z</dcterms:created>
  <dcterms:modified xsi:type="dcterms:W3CDTF">2020-09-28T15:00:21Z</dcterms:modified>
</cp:coreProperties>
</file>